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<sst xmlns="http://schemas.openxmlformats.org/spreadsheetml/2006/main" count="10" uniqueCount="8">
  <si>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day</t>
  </si>
  <si>
    <t>miles</t>
  </si>
  <si>
    <t>Growing
total</t>
  </si>
  <si>
    <t>speed</t>
  </si>
  <si>
    <t>time</t>
  </si>
  <si>
    <t>tot (mins)</t>
  </si>
  <si>
    <t>tot (hrs)</t>
  </si>
  <si>
    <t>overall
mph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</si>
</sst>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0.0"/>
    <numFmt numFmtId="167" formatCode="0"/>
    <numFmt numFmtId="168" formatCode="HH:MM:SS"/>
    <numFmt numFmtId="169" formatCode="[HH]:MM:SS"/>
  </numFmts>
  <fonts count="2">
    <font>
      <sz val="10"/>
      <name val="Arial"/>
      <family val="2"/>
    </font>
    <font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1" fillId="2" borderId="0" xfId="0" applyNumberFormat="1" applyFont="1" applyFill="1" applyAlignment="1">
      <alignment horizontal="right"/>
    </xf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/>
    </xf>
    <xf numFmtId="165" fontId="1" fillId="2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89"/>
  <sheetViews>
    <sheetView tabSelected="1" zoomScale="131" zoomScaleNormal="131" workbookViewId="0" topLeftCell="A83">
      <selection activeCell="M92" sqref="M92"/>
    </sheetView>
  </sheetViews>
  <sheetFormatPr defaultColWidth="11.421875" defaultRowHeight="12.75" customHeight="1"/>
  <cols>
    <col min="1" max="2" width="11.57421875" style="1" customWidth="1"/>
    <col min="3" max="4" width="11.57421875" style="2" customWidth="1"/>
    <col min="5" max="5" width="15.57421875" style="3" customWidth="1"/>
    <col min="6" max="6" width="11.57421875" style="3" customWidth="1"/>
    <col min="7" max="7" width="11.57421875" style="4" customWidth="1"/>
    <col min="8" max="8" width="11.57421875" style="1" customWidth="1"/>
    <col min="9" max="9" width="14.421875" style="1" customWidth="1"/>
    <col min="10" max="10" width="11.57421875" style="2" customWidth="1"/>
    <col min="11" max="11" width="11.57421875" style="5" customWidth="1"/>
    <col min="12" max="12" width="11.57421875" style="1" customWidth="1"/>
    <col min="13" max="13" width="11.57421875" style="6" customWidth="1"/>
    <col min="14" max="14" width="11.57421875" style="4" customWidth="1"/>
    <col min="15" max="15" width="11.57421875" style="7" customWidth="1"/>
    <col min="16" max="16" width="11.57421875" style="1" customWidth="1"/>
    <col min="17" max="17" width="11.57421875" style="6" customWidth="1"/>
    <col min="18" max="16384" width="11.57421875" style="1" customWidth="1"/>
  </cols>
  <sheetData>
    <row r="1" ht="21" customHeight="1"/>
    <row r="2" spans="2:15" ht="36.75" customHeight="1">
      <c r="B2" s="1" t="s">
        <v>0</v>
      </c>
      <c r="C2" s="2" t="s">
        <v>1</v>
      </c>
      <c r="D2" s="1" t="s">
        <v>0</v>
      </c>
      <c r="E2" s="8" t="s">
        <v>2</v>
      </c>
      <c r="G2" s="4" t="s">
        <v>3</v>
      </c>
      <c r="J2" s="2" t="s">
        <v>4</v>
      </c>
      <c r="K2" s="5" t="s">
        <v>4</v>
      </c>
      <c r="M2" s="6" t="s">
        <v>5</v>
      </c>
      <c r="N2" s="6" t="s">
        <v>6</v>
      </c>
      <c r="O2" s="9" t="s">
        <v>7</v>
      </c>
    </row>
    <row r="3" spans="2:17" ht="29.25" customHeight="1">
      <c r="B3" s="1">
        <v>1</v>
      </c>
      <c r="C3" s="2">
        <v>10.19</v>
      </c>
      <c r="D3" s="1">
        <v>1</v>
      </c>
      <c r="E3" s="3">
        <f>C3</f>
        <v>10.19</v>
      </c>
      <c r="F3" s="3">
        <f aca="true" t="shared" si="0" ref="F3:F89">925.25-E3</f>
        <v>915.06</v>
      </c>
      <c r="G3" s="4">
        <v>11.5</v>
      </c>
      <c r="H3" s="1">
        <f aca="true" t="shared" si="1" ref="H3:H22">C3/G3</f>
        <v>0.8860869565217391</v>
      </c>
      <c r="J3" s="2">
        <f aca="true" t="shared" si="2" ref="J3:J24">H3*60</f>
        <v>53.165217391304346</v>
      </c>
      <c r="K3" s="5">
        <f aca="true" t="shared" si="3" ref="K3:K89">J3</f>
        <v>53.165217391304346</v>
      </c>
      <c r="L3" s="1">
        <f aca="true" t="shared" si="4" ref="L3:L89">E3/N3</f>
        <v>11.5</v>
      </c>
      <c r="M3" s="6">
        <f>K3</f>
        <v>53.165217391304346</v>
      </c>
      <c r="N3" s="4">
        <f aca="true" t="shared" si="5" ref="N3:N89">M3/60</f>
        <v>0.8860869565217391</v>
      </c>
      <c r="O3" s="7">
        <f aca="true" t="shared" si="6" ref="O3:O89">E3/N3</f>
        <v>11.5</v>
      </c>
      <c r="P3" s="1">
        <f aca="true" t="shared" si="7" ref="P3:P89">INT(J3)</f>
        <v>53</v>
      </c>
      <c r="Q3" s="6">
        <f aca="true" t="shared" si="8" ref="Q3:Q89">(J3-P3)*60</f>
        <v>9.913043478260732</v>
      </c>
    </row>
    <row r="4" spans="2:17" ht="29.25" customHeight="1">
      <c r="B4" s="1">
        <v>2</v>
      </c>
      <c r="C4" s="2">
        <v>10.02</v>
      </c>
      <c r="D4" s="1">
        <v>2</v>
      </c>
      <c r="E4" s="3">
        <f aca="true" t="shared" si="9" ref="E4:E89">E3+C4</f>
        <v>20.21</v>
      </c>
      <c r="F4" s="3">
        <f t="shared" si="0"/>
        <v>905.04</v>
      </c>
      <c r="G4" s="4">
        <v>11.5</v>
      </c>
      <c r="H4" s="1">
        <f t="shared" si="1"/>
        <v>0.8713043478260869</v>
      </c>
      <c r="J4" s="2">
        <f t="shared" si="2"/>
        <v>52.278260869565216</v>
      </c>
      <c r="K4" s="5">
        <f t="shared" si="3"/>
        <v>52.278260869565216</v>
      </c>
      <c r="L4" s="1">
        <f t="shared" si="4"/>
        <v>11.5</v>
      </c>
      <c r="M4" s="6">
        <f aca="true" t="shared" si="10" ref="M4:M89">M3+K4</f>
        <v>105.44347826086957</v>
      </c>
      <c r="N4" s="4">
        <f t="shared" si="5"/>
        <v>1.7573913043478262</v>
      </c>
      <c r="O4" s="7">
        <f t="shared" si="6"/>
        <v>11.5</v>
      </c>
      <c r="P4" s="1">
        <f t="shared" si="7"/>
        <v>52</v>
      </c>
      <c r="Q4" s="6">
        <f t="shared" si="8"/>
        <v>16.695652173912947</v>
      </c>
    </row>
    <row r="5" spans="2:17" ht="29.25" customHeight="1">
      <c r="B5" s="1">
        <v>3</v>
      </c>
      <c r="C5" s="2">
        <v>10.11</v>
      </c>
      <c r="D5" s="1">
        <v>3</v>
      </c>
      <c r="E5" s="3">
        <f t="shared" si="9"/>
        <v>30.32</v>
      </c>
      <c r="F5" s="3">
        <f t="shared" si="0"/>
        <v>894.93</v>
      </c>
      <c r="G5" s="4">
        <v>10.8</v>
      </c>
      <c r="H5" s="1">
        <f t="shared" si="1"/>
        <v>0.936111111111111</v>
      </c>
      <c r="J5" s="2">
        <f t="shared" si="2"/>
        <v>56.16666666666666</v>
      </c>
      <c r="K5" s="5">
        <f t="shared" si="3"/>
        <v>56.16666666666666</v>
      </c>
      <c r="L5" s="1">
        <f t="shared" si="4"/>
        <v>11.256719068074002</v>
      </c>
      <c r="M5" s="6">
        <f t="shared" si="10"/>
        <v>161.61014492753623</v>
      </c>
      <c r="N5" s="4">
        <f t="shared" si="5"/>
        <v>2.693502415458937</v>
      </c>
      <c r="O5" s="7">
        <f t="shared" si="6"/>
        <v>11.256719068074002</v>
      </c>
      <c r="P5" s="1">
        <f t="shared" si="7"/>
        <v>56</v>
      </c>
      <c r="Q5" s="6">
        <f t="shared" si="8"/>
        <v>9.999999999999432</v>
      </c>
    </row>
    <row r="6" spans="2:17" ht="29.25" customHeight="1">
      <c r="B6" s="1">
        <v>4</v>
      </c>
      <c r="C6" s="2">
        <v>11.25</v>
      </c>
      <c r="D6" s="1">
        <v>4</v>
      </c>
      <c r="E6" s="3">
        <f t="shared" si="9"/>
        <v>41.57</v>
      </c>
      <c r="F6" s="3">
        <f t="shared" si="0"/>
        <v>883.68</v>
      </c>
      <c r="G6" s="4">
        <v>11.1</v>
      </c>
      <c r="H6" s="1">
        <f t="shared" si="1"/>
        <v>1.0135135135135136</v>
      </c>
      <c r="J6" s="2">
        <f t="shared" si="2"/>
        <v>60.810810810810814</v>
      </c>
      <c r="K6" s="5">
        <f t="shared" si="3"/>
        <v>60.810810810810814</v>
      </c>
      <c r="L6" s="1">
        <f t="shared" si="4"/>
        <v>11.21387142556002</v>
      </c>
      <c r="M6" s="6">
        <f t="shared" si="10"/>
        <v>222.42095573834703</v>
      </c>
      <c r="N6" s="4">
        <f t="shared" si="5"/>
        <v>3.7070159289724507</v>
      </c>
      <c r="O6" s="7">
        <f t="shared" si="6"/>
        <v>11.21387142556002</v>
      </c>
      <c r="P6" s="1">
        <f t="shared" si="7"/>
        <v>60</v>
      </c>
      <c r="Q6" s="6">
        <f t="shared" si="8"/>
        <v>48.648648648648845</v>
      </c>
    </row>
    <row r="7" spans="2:17" ht="29.25" customHeight="1">
      <c r="B7" s="1">
        <v>5</v>
      </c>
      <c r="C7" s="2">
        <v>10.03</v>
      </c>
      <c r="D7" s="1">
        <v>5</v>
      </c>
      <c r="E7" s="3">
        <f t="shared" si="9"/>
        <v>51.6</v>
      </c>
      <c r="F7" s="3">
        <f t="shared" si="0"/>
        <v>873.65</v>
      </c>
      <c r="G7" s="4">
        <v>10.6</v>
      </c>
      <c r="H7" s="1">
        <f t="shared" si="1"/>
        <v>0.9462264150943396</v>
      </c>
      <c r="J7" s="2">
        <f t="shared" si="2"/>
        <v>56.77358490566037</v>
      </c>
      <c r="K7" s="5">
        <f t="shared" si="3"/>
        <v>56.77358490566037</v>
      </c>
      <c r="L7" s="1">
        <f t="shared" si="4"/>
        <v>11.089042045229732</v>
      </c>
      <c r="M7" s="6">
        <f t="shared" si="10"/>
        <v>279.1945406440074</v>
      </c>
      <c r="N7" s="4">
        <f t="shared" si="5"/>
        <v>4.653242344066791</v>
      </c>
      <c r="O7" s="7">
        <f t="shared" si="6"/>
        <v>11.089042045229732</v>
      </c>
      <c r="P7" s="1">
        <f t="shared" si="7"/>
        <v>56</v>
      </c>
      <c r="Q7" s="6">
        <f t="shared" si="8"/>
        <v>46.41509433962227</v>
      </c>
    </row>
    <row r="8" spans="2:17" ht="29.25" customHeight="1">
      <c r="B8" s="1">
        <v>6</v>
      </c>
      <c r="C8" s="2">
        <v>20</v>
      </c>
      <c r="D8" s="1">
        <v>6</v>
      </c>
      <c r="E8" s="3">
        <f t="shared" si="9"/>
        <v>71.6</v>
      </c>
      <c r="F8" s="3">
        <f t="shared" si="0"/>
        <v>853.65</v>
      </c>
      <c r="G8" s="4">
        <v>10.9858965246343</v>
      </c>
      <c r="H8" s="1">
        <f t="shared" si="1"/>
        <v>1.8205159638226032</v>
      </c>
      <c r="J8" s="2">
        <f t="shared" si="2"/>
        <v>109.23095782935619</v>
      </c>
      <c r="K8" s="5">
        <f t="shared" si="3"/>
        <v>109.23095782935619</v>
      </c>
      <c r="L8" s="1">
        <f t="shared" si="4"/>
        <v>11.060036009182333</v>
      </c>
      <c r="M8" s="6">
        <f t="shared" si="10"/>
        <v>388.42549847336363</v>
      </c>
      <c r="N8" s="4">
        <f t="shared" si="5"/>
        <v>6.473758307889394</v>
      </c>
      <c r="O8" s="7">
        <f t="shared" si="6"/>
        <v>11.060036009182333</v>
      </c>
      <c r="P8" s="1">
        <f t="shared" si="7"/>
        <v>109</v>
      </c>
      <c r="Q8" s="6">
        <f t="shared" si="8"/>
        <v>13.857469761371135</v>
      </c>
    </row>
    <row r="9" spans="2:17" ht="29.25" customHeight="1">
      <c r="B9" s="1">
        <v>7</v>
      </c>
      <c r="C9" s="2">
        <v>10.2</v>
      </c>
      <c r="D9" s="1">
        <v>7</v>
      </c>
      <c r="E9" s="3">
        <f t="shared" si="9"/>
        <v>81.8</v>
      </c>
      <c r="F9" s="3">
        <f t="shared" si="0"/>
        <v>843.45</v>
      </c>
      <c r="G9" s="4">
        <v>11.5</v>
      </c>
      <c r="H9" s="1">
        <f t="shared" si="1"/>
        <v>0.8869565217391304</v>
      </c>
      <c r="J9" s="2">
        <f t="shared" si="2"/>
        <v>53.21739130434783</v>
      </c>
      <c r="K9" s="5">
        <f t="shared" si="3"/>
        <v>53.21739130434783</v>
      </c>
      <c r="L9" s="1">
        <f t="shared" si="4"/>
        <v>11.113051095355127</v>
      </c>
      <c r="M9" s="6">
        <f t="shared" si="10"/>
        <v>441.64288977771145</v>
      </c>
      <c r="N9" s="4">
        <f t="shared" si="5"/>
        <v>7.360714829628524</v>
      </c>
      <c r="O9" s="7">
        <f t="shared" si="6"/>
        <v>11.113051095355127</v>
      </c>
      <c r="P9" s="1">
        <f t="shared" si="7"/>
        <v>53</v>
      </c>
      <c r="Q9" s="6">
        <f t="shared" si="8"/>
        <v>13.043478260869676</v>
      </c>
    </row>
    <row r="10" spans="2:17" ht="29.25" customHeight="1">
      <c r="B10" s="1">
        <v>8</v>
      </c>
      <c r="C10" s="2">
        <v>9.8</v>
      </c>
      <c r="D10" s="1">
        <v>8</v>
      </c>
      <c r="E10" s="3">
        <f t="shared" si="9"/>
        <v>91.6</v>
      </c>
      <c r="F10" s="3">
        <f t="shared" si="0"/>
        <v>833.65</v>
      </c>
      <c r="G10" s="4">
        <v>14.2</v>
      </c>
      <c r="H10" s="1">
        <f t="shared" si="1"/>
        <v>0.6901408450704226</v>
      </c>
      <c r="J10" s="2">
        <f t="shared" si="2"/>
        <v>41.40845070422536</v>
      </c>
      <c r="K10" s="5">
        <f t="shared" si="3"/>
        <v>41.40845070422536</v>
      </c>
      <c r="L10" s="1">
        <f t="shared" si="4"/>
        <v>11.377672597941</v>
      </c>
      <c r="M10" s="6">
        <f t="shared" si="10"/>
        <v>483.0513404819368</v>
      </c>
      <c r="N10" s="4">
        <f t="shared" si="5"/>
        <v>8.050855674698946</v>
      </c>
      <c r="O10" s="7">
        <f t="shared" si="6"/>
        <v>11.377672597941</v>
      </c>
      <c r="P10" s="1">
        <f t="shared" si="7"/>
        <v>41</v>
      </c>
      <c r="Q10" s="6">
        <f t="shared" si="8"/>
        <v>24.507042253521547</v>
      </c>
    </row>
    <row r="11" spans="2:17" ht="29.25" customHeight="1">
      <c r="B11" s="1">
        <v>9</v>
      </c>
      <c r="C11" s="2">
        <v>10.3</v>
      </c>
      <c r="D11" s="1">
        <v>9</v>
      </c>
      <c r="E11" s="3">
        <f t="shared" si="9"/>
        <v>101.89999999999999</v>
      </c>
      <c r="F11" s="3">
        <f t="shared" si="0"/>
        <v>823.35</v>
      </c>
      <c r="G11" s="4">
        <v>11</v>
      </c>
      <c r="H11" s="1">
        <f t="shared" si="1"/>
        <v>0.9363636363636364</v>
      </c>
      <c r="J11" s="2">
        <f t="shared" si="2"/>
        <v>56.18181818181819</v>
      </c>
      <c r="K11" s="5">
        <f t="shared" si="3"/>
        <v>56.18181818181819</v>
      </c>
      <c r="L11" s="1">
        <f t="shared" si="4"/>
        <v>11.338323509538581</v>
      </c>
      <c r="M11" s="6">
        <f t="shared" si="10"/>
        <v>539.2331586637549</v>
      </c>
      <c r="N11" s="4">
        <f t="shared" si="5"/>
        <v>8.987219311062582</v>
      </c>
      <c r="O11" s="7">
        <f t="shared" si="6"/>
        <v>11.338323509538581</v>
      </c>
      <c r="P11" s="1">
        <f t="shared" si="7"/>
        <v>56</v>
      </c>
      <c r="Q11" s="6">
        <f t="shared" si="8"/>
        <v>10.90909090909122</v>
      </c>
    </row>
    <row r="12" spans="2:17" ht="29.25" customHeight="1">
      <c r="B12" s="1">
        <v>10</v>
      </c>
      <c r="C12" s="2">
        <v>15.6</v>
      </c>
      <c r="D12" s="1">
        <v>10</v>
      </c>
      <c r="E12" s="3">
        <f t="shared" si="9"/>
        <v>117.49999999999999</v>
      </c>
      <c r="F12" s="3">
        <f t="shared" si="0"/>
        <v>807.75</v>
      </c>
      <c r="G12" s="4">
        <v>9.1</v>
      </c>
      <c r="H12" s="1">
        <f t="shared" si="1"/>
        <v>1.7142857142857144</v>
      </c>
      <c r="J12" s="2">
        <f t="shared" si="2"/>
        <v>102.85714285714286</v>
      </c>
      <c r="K12" s="5">
        <f t="shared" si="3"/>
        <v>102.85714285714286</v>
      </c>
      <c r="L12" s="1">
        <f t="shared" si="4"/>
        <v>10.979764035215764</v>
      </c>
      <c r="M12" s="6">
        <f t="shared" si="10"/>
        <v>642.0903015208978</v>
      </c>
      <c r="N12" s="4">
        <f t="shared" si="5"/>
        <v>10.701505025348297</v>
      </c>
      <c r="O12" s="7">
        <f t="shared" si="6"/>
        <v>10.979764035215764</v>
      </c>
      <c r="P12" s="1">
        <f t="shared" si="7"/>
        <v>102</v>
      </c>
      <c r="Q12" s="6">
        <f t="shared" si="8"/>
        <v>51.42857142857167</v>
      </c>
    </row>
    <row r="13" spans="2:17" ht="29.25" customHeight="1">
      <c r="B13" s="1">
        <v>11</v>
      </c>
      <c r="C13" s="2">
        <v>11.1</v>
      </c>
      <c r="D13" s="1">
        <v>11</v>
      </c>
      <c r="E13" s="3">
        <f t="shared" si="9"/>
        <v>128.6</v>
      </c>
      <c r="F13" s="3">
        <f t="shared" si="0"/>
        <v>796.65</v>
      </c>
      <c r="G13" s="4">
        <v>11.4</v>
      </c>
      <c r="H13" s="1">
        <f t="shared" si="1"/>
        <v>0.9736842105263157</v>
      </c>
      <c r="J13" s="2">
        <f t="shared" si="2"/>
        <v>58.421052631578945</v>
      </c>
      <c r="K13" s="5">
        <f t="shared" si="3"/>
        <v>58.421052631578945</v>
      </c>
      <c r="L13" s="1">
        <f t="shared" si="4"/>
        <v>11.01481075825717</v>
      </c>
      <c r="M13" s="6">
        <f t="shared" si="10"/>
        <v>700.5113541524768</v>
      </c>
      <c r="N13" s="4">
        <f t="shared" si="5"/>
        <v>11.675189235874614</v>
      </c>
      <c r="O13" s="7">
        <f t="shared" si="6"/>
        <v>11.01481075825717</v>
      </c>
      <c r="P13" s="1">
        <f t="shared" si="7"/>
        <v>58</v>
      </c>
      <c r="Q13" s="6">
        <f t="shared" si="8"/>
        <v>25.263157894736707</v>
      </c>
    </row>
    <row r="14" spans="2:17" ht="29.25" customHeight="1">
      <c r="B14" s="1">
        <v>12</v>
      </c>
      <c r="C14" s="2">
        <v>10.01</v>
      </c>
      <c r="D14" s="1">
        <v>12</v>
      </c>
      <c r="E14" s="3">
        <f t="shared" si="9"/>
        <v>138.60999999999999</v>
      </c>
      <c r="F14" s="3">
        <f t="shared" si="0"/>
        <v>786.64</v>
      </c>
      <c r="G14" s="4">
        <v>10.6</v>
      </c>
      <c r="H14" s="1">
        <f t="shared" si="1"/>
        <v>0.9443396226415094</v>
      </c>
      <c r="J14" s="2">
        <f t="shared" si="2"/>
        <v>56.660377358490564</v>
      </c>
      <c r="K14" s="5">
        <f t="shared" si="3"/>
        <v>56.660377358490564</v>
      </c>
      <c r="L14" s="1">
        <f t="shared" si="4"/>
        <v>10.983769802662708</v>
      </c>
      <c r="M14" s="6">
        <f t="shared" si="10"/>
        <v>757.1717315109673</v>
      </c>
      <c r="N14" s="4">
        <f t="shared" si="5"/>
        <v>12.619528858516123</v>
      </c>
      <c r="O14" s="7">
        <f t="shared" si="6"/>
        <v>10.983769802662708</v>
      </c>
      <c r="P14" s="1">
        <f t="shared" si="7"/>
        <v>56</v>
      </c>
      <c r="Q14" s="6">
        <f t="shared" si="8"/>
        <v>39.622641509433834</v>
      </c>
    </row>
    <row r="15" spans="2:17" ht="29.25" customHeight="1">
      <c r="B15" s="1">
        <v>13</v>
      </c>
      <c r="C15" s="2">
        <v>20.09</v>
      </c>
      <c r="D15" s="1">
        <v>13</v>
      </c>
      <c r="E15" s="3">
        <f t="shared" si="9"/>
        <v>158.7</v>
      </c>
      <c r="F15" s="3">
        <f t="shared" si="0"/>
        <v>766.55</v>
      </c>
      <c r="G15" s="4">
        <v>10.1434803921569</v>
      </c>
      <c r="H15" s="1">
        <f t="shared" si="1"/>
        <v>1.9805825242718376</v>
      </c>
      <c r="J15" s="2">
        <f t="shared" si="2"/>
        <v>118.83495145631025</v>
      </c>
      <c r="K15" s="5">
        <f t="shared" si="3"/>
        <v>118.83495145631025</v>
      </c>
      <c r="L15" s="1">
        <f t="shared" si="4"/>
        <v>10.869780088602</v>
      </c>
      <c r="M15" s="6">
        <f t="shared" si="10"/>
        <v>876.0066829672776</v>
      </c>
      <c r="N15" s="4">
        <f t="shared" si="5"/>
        <v>14.60011138278796</v>
      </c>
      <c r="O15" s="7">
        <f t="shared" si="6"/>
        <v>10.869780088602</v>
      </c>
      <c r="P15" s="1">
        <f t="shared" si="7"/>
        <v>118</v>
      </c>
      <c r="Q15" s="6">
        <f t="shared" si="8"/>
        <v>50.097087378615015</v>
      </c>
    </row>
    <row r="16" spans="2:17" ht="29.25" customHeight="1">
      <c r="B16" s="1">
        <v>14</v>
      </c>
      <c r="C16" s="2">
        <v>10.2</v>
      </c>
      <c r="D16" s="1">
        <v>14</v>
      </c>
      <c r="E16" s="3">
        <f t="shared" si="9"/>
        <v>168.89999999999998</v>
      </c>
      <c r="F16" s="3">
        <f t="shared" si="0"/>
        <v>756.35</v>
      </c>
      <c r="G16" s="4">
        <v>9</v>
      </c>
      <c r="H16" s="1">
        <f t="shared" si="1"/>
        <v>1.1333333333333333</v>
      </c>
      <c r="J16" s="2">
        <f t="shared" si="2"/>
        <v>68</v>
      </c>
      <c r="K16" s="5">
        <f t="shared" si="3"/>
        <v>68</v>
      </c>
      <c r="L16" s="1">
        <f t="shared" si="4"/>
        <v>10.735093493349005</v>
      </c>
      <c r="M16" s="6">
        <f t="shared" si="10"/>
        <v>944.0066829672776</v>
      </c>
      <c r="N16" s="4">
        <f t="shared" si="5"/>
        <v>15.733444716121292</v>
      </c>
      <c r="O16" s="7">
        <f t="shared" si="6"/>
        <v>10.735093493349005</v>
      </c>
      <c r="P16" s="1">
        <f t="shared" si="7"/>
        <v>68</v>
      </c>
      <c r="Q16" s="6">
        <f t="shared" si="8"/>
        <v>0</v>
      </c>
    </row>
    <row r="17" spans="2:17" ht="29.25" customHeight="1">
      <c r="B17" s="1">
        <v>15</v>
      </c>
      <c r="C17" s="2">
        <v>10.18</v>
      </c>
      <c r="D17" s="1">
        <v>15</v>
      </c>
      <c r="E17" s="3">
        <f t="shared" si="9"/>
        <v>179.07999999999998</v>
      </c>
      <c r="F17" s="3">
        <f t="shared" si="0"/>
        <v>746.1700000000001</v>
      </c>
      <c r="G17" s="4">
        <v>11</v>
      </c>
      <c r="H17" s="1">
        <f t="shared" si="1"/>
        <v>0.9254545454545454</v>
      </c>
      <c r="J17" s="2">
        <f t="shared" si="2"/>
        <v>55.527272727272724</v>
      </c>
      <c r="K17" s="5">
        <f t="shared" si="3"/>
        <v>55.527272727272724</v>
      </c>
      <c r="L17" s="1">
        <f t="shared" si="4"/>
        <v>10.749809887682822</v>
      </c>
      <c r="M17" s="6">
        <f t="shared" si="10"/>
        <v>999.5339556945503</v>
      </c>
      <c r="N17" s="4">
        <f t="shared" si="5"/>
        <v>16.658899261575836</v>
      </c>
      <c r="O17" s="7">
        <f t="shared" si="6"/>
        <v>10.749809887682822</v>
      </c>
      <c r="P17" s="1">
        <f t="shared" si="7"/>
        <v>55</v>
      </c>
      <c r="Q17" s="6">
        <f t="shared" si="8"/>
        <v>31.636363636363427</v>
      </c>
    </row>
    <row r="18" spans="2:17" ht="29.25" customHeight="1">
      <c r="B18" s="1">
        <v>16</v>
      </c>
      <c r="C18" s="2">
        <v>10.2</v>
      </c>
      <c r="D18" s="1">
        <v>16</v>
      </c>
      <c r="E18" s="3">
        <f t="shared" si="9"/>
        <v>189.27999999999997</v>
      </c>
      <c r="F18" s="3">
        <f t="shared" si="0"/>
        <v>735.97</v>
      </c>
      <c r="G18" s="4">
        <v>12.7</v>
      </c>
      <c r="H18" s="1">
        <f t="shared" si="1"/>
        <v>0.8031496062992126</v>
      </c>
      <c r="J18" s="2">
        <f t="shared" si="2"/>
        <v>48.188976377952756</v>
      </c>
      <c r="K18" s="5">
        <f t="shared" si="3"/>
        <v>48.188976377952756</v>
      </c>
      <c r="L18" s="1">
        <f t="shared" si="4"/>
        <v>10.839506946302194</v>
      </c>
      <c r="M18" s="6">
        <f t="shared" si="10"/>
        <v>1047.722932072503</v>
      </c>
      <c r="N18" s="4">
        <f t="shared" si="5"/>
        <v>17.46204886787505</v>
      </c>
      <c r="O18" s="7">
        <f t="shared" si="6"/>
        <v>10.839506946302194</v>
      </c>
      <c r="P18" s="1">
        <f t="shared" si="7"/>
        <v>48</v>
      </c>
      <c r="Q18" s="6">
        <f t="shared" si="8"/>
        <v>11.338582677165334</v>
      </c>
    </row>
    <row r="19" spans="2:17" ht="29.25" customHeight="1">
      <c r="B19" s="1">
        <v>17</v>
      </c>
      <c r="C19" s="2">
        <v>9.9</v>
      </c>
      <c r="D19" s="1">
        <v>17</v>
      </c>
      <c r="E19" s="3">
        <f t="shared" si="9"/>
        <v>199.17999999999998</v>
      </c>
      <c r="F19" s="3">
        <f t="shared" si="0"/>
        <v>726.07</v>
      </c>
      <c r="G19" s="4">
        <v>10.7</v>
      </c>
      <c r="H19" s="1">
        <f t="shared" si="1"/>
        <v>0.9252336448598132</v>
      </c>
      <c r="J19" s="2">
        <f t="shared" si="2"/>
        <v>55.51401869158879</v>
      </c>
      <c r="K19" s="5">
        <f t="shared" si="3"/>
        <v>55.51401869158879</v>
      </c>
      <c r="L19" s="1">
        <f t="shared" si="4"/>
        <v>10.832487066103962</v>
      </c>
      <c r="M19" s="6">
        <f t="shared" si="10"/>
        <v>1103.2369507640917</v>
      </c>
      <c r="N19" s="4">
        <f t="shared" si="5"/>
        <v>18.387282512734863</v>
      </c>
      <c r="O19" s="7">
        <f t="shared" si="6"/>
        <v>10.832487066103962</v>
      </c>
      <c r="P19" s="1">
        <f t="shared" si="7"/>
        <v>55</v>
      </c>
      <c r="Q19" s="6">
        <f t="shared" si="8"/>
        <v>30.841121495327286</v>
      </c>
    </row>
    <row r="20" spans="2:17" ht="29.25" customHeight="1">
      <c r="B20" s="1">
        <v>18</v>
      </c>
      <c r="C20" s="2">
        <v>14.4</v>
      </c>
      <c r="D20" s="1">
        <v>18</v>
      </c>
      <c r="E20" s="3">
        <f t="shared" si="9"/>
        <v>213.57999999999998</v>
      </c>
      <c r="F20" s="3">
        <f t="shared" si="0"/>
        <v>711.6700000000001</v>
      </c>
      <c r="G20" s="4">
        <v>12.4137931034</v>
      </c>
      <c r="H20" s="1">
        <f t="shared" si="1"/>
        <v>1.1600000000045112</v>
      </c>
      <c r="J20" s="2">
        <f t="shared" si="2"/>
        <v>69.60000000027067</v>
      </c>
      <c r="K20" s="5">
        <f t="shared" si="3"/>
        <v>69.60000000027067</v>
      </c>
      <c r="L20" s="1">
        <f t="shared" si="4"/>
        <v>10.926326964415919</v>
      </c>
      <c r="M20" s="6">
        <f t="shared" si="10"/>
        <v>1172.8369507643624</v>
      </c>
      <c r="N20" s="4">
        <f t="shared" si="5"/>
        <v>19.547282512739375</v>
      </c>
      <c r="O20" s="7">
        <f t="shared" si="6"/>
        <v>10.926326964415919</v>
      </c>
      <c r="P20" s="1">
        <f t="shared" si="7"/>
        <v>69</v>
      </c>
      <c r="Q20" s="6">
        <f t="shared" si="8"/>
        <v>36.00000001624011</v>
      </c>
    </row>
    <row r="21" spans="2:17" ht="29.25" customHeight="1">
      <c r="B21" s="1">
        <v>19</v>
      </c>
      <c r="C21" s="2">
        <v>11.5</v>
      </c>
      <c r="D21" s="1">
        <v>19</v>
      </c>
      <c r="E21" s="3">
        <f t="shared" si="9"/>
        <v>225.07999999999998</v>
      </c>
      <c r="F21" s="3">
        <f t="shared" si="0"/>
        <v>700.1700000000001</v>
      </c>
      <c r="G21" s="4">
        <v>11</v>
      </c>
      <c r="H21" s="1">
        <f t="shared" si="1"/>
        <v>1.0454545454545454</v>
      </c>
      <c r="J21" s="2">
        <f t="shared" si="2"/>
        <v>62.72727272727273</v>
      </c>
      <c r="K21" s="5">
        <f t="shared" si="3"/>
        <v>62.72727272727273</v>
      </c>
      <c r="L21" s="1">
        <f t="shared" si="4"/>
        <v>10.930067205924912</v>
      </c>
      <c r="M21" s="6">
        <f t="shared" si="10"/>
        <v>1235.5642234916352</v>
      </c>
      <c r="N21" s="4">
        <f t="shared" si="5"/>
        <v>20.59273705819392</v>
      </c>
      <c r="O21" s="7">
        <f t="shared" si="6"/>
        <v>10.930067205924912</v>
      </c>
      <c r="P21" s="1">
        <f t="shared" si="7"/>
        <v>62</v>
      </c>
      <c r="Q21" s="6">
        <f t="shared" si="8"/>
        <v>43.6363636363636</v>
      </c>
    </row>
    <row r="22" spans="2:17" ht="29.25" customHeight="1">
      <c r="B22" s="1">
        <v>20</v>
      </c>
      <c r="C22" s="2">
        <v>18.61</v>
      </c>
      <c r="D22" s="1">
        <v>20</v>
      </c>
      <c r="E22" s="3">
        <f t="shared" si="9"/>
        <v>243.69</v>
      </c>
      <c r="F22" s="3">
        <f t="shared" si="0"/>
        <v>681.56</v>
      </c>
      <c r="G22" s="4">
        <v>10.7159309021113</v>
      </c>
      <c r="H22" s="1">
        <f t="shared" si="1"/>
        <v>1.7366666666666706</v>
      </c>
      <c r="J22" s="2">
        <f t="shared" si="2"/>
        <v>104.20000000000023</v>
      </c>
      <c r="K22" s="5">
        <f t="shared" si="3"/>
        <v>104.20000000000023</v>
      </c>
      <c r="L22" s="1">
        <f t="shared" si="4"/>
        <v>10.913412780865533</v>
      </c>
      <c r="M22" s="6">
        <f t="shared" si="10"/>
        <v>1339.7642234916354</v>
      </c>
      <c r="N22" s="4">
        <f t="shared" si="5"/>
        <v>22.32940372486059</v>
      </c>
      <c r="O22" s="7">
        <f t="shared" si="6"/>
        <v>10.913412780865533</v>
      </c>
      <c r="P22" s="1">
        <f t="shared" si="7"/>
        <v>104</v>
      </c>
      <c r="Q22" s="6">
        <f t="shared" si="8"/>
        <v>12.000000000013813</v>
      </c>
    </row>
    <row r="23" spans="2:17" ht="29.25" customHeight="1">
      <c r="B23" s="1">
        <v>21</v>
      </c>
      <c r="C23" s="2">
        <v>0</v>
      </c>
      <c r="D23" s="1">
        <v>21</v>
      </c>
      <c r="E23" s="3">
        <f t="shared" si="9"/>
        <v>243.69</v>
      </c>
      <c r="F23" s="3">
        <f t="shared" si="0"/>
        <v>681.56</v>
      </c>
      <c r="G23" s="1">
        <v>0</v>
      </c>
      <c r="H23" s="1">
        <v>0</v>
      </c>
      <c r="I23" s="6"/>
      <c r="J23" s="2">
        <f t="shared" si="2"/>
        <v>0</v>
      </c>
      <c r="K23" s="5">
        <f t="shared" si="3"/>
        <v>0</v>
      </c>
      <c r="L23" s="1">
        <f t="shared" si="4"/>
        <v>10.913412780865533</v>
      </c>
      <c r="M23" s="6">
        <f t="shared" si="10"/>
        <v>1339.7642234916354</v>
      </c>
      <c r="N23" s="4">
        <f t="shared" si="5"/>
        <v>22.32940372486059</v>
      </c>
      <c r="O23" s="7">
        <f t="shared" si="6"/>
        <v>10.913412780865533</v>
      </c>
      <c r="P23" s="1">
        <f t="shared" si="7"/>
        <v>0</v>
      </c>
      <c r="Q23" s="6">
        <f t="shared" si="8"/>
        <v>0</v>
      </c>
    </row>
    <row r="24" spans="2:17" ht="29.25" customHeight="1">
      <c r="B24" s="1">
        <v>22</v>
      </c>
      <c r="C24" s="2">
        <v>0</v>
      </c>
      <c r="D24" s="1">
        <v>22</v>
      </c>
      <c r="E24" s="3">
        <f t="shared" si="9"/>
        <v>243.69</v>
      </c>
      <c r="F24" s="3">
        <f t="shared" si="0"/>
        <v>681.56</v>
      </c>
      <c r="G24" s="1">
        <v>0</v>
      </c>
      <c r="H24" s="1">
        <v>0</v>
      </c>
      <c r="I24" s="6"/>
      <c r="J24" s="2">
        <f t="shared" si="2"/>
        <v>0</v>
      </c>
      <c r="K24" s="5">
        <f t="shared" si="3"/>
        <v>0</v>
      </c>
      <c r="L24" s="1">
        <f t="shared" si="4"/>
        <v>10.913412780865533</v>
      </c>
      <c r="M24" s="6">
        <f t="shared" si="10"/>
        <v>1339.7642234916354</v>
      </c>
      <c r="N24" s="4">
        <f t="shared" si="5"/>
        <v>22.32940372486059</v>
      </c>
      <c r="O24" s="7">
        <f t="shared" si="6"/>
        <v>10.913412780865533</v>
      </c>
      <c r="P24" s="1">
        <f t="shared" si="7"/>
        <v>0</v>
      </c>
      <c r="Q24" s="6">
        <f t="shared" si="8"/>
        <v>0</v>
      </c>
    </row>
    <row r="25" spans="2:17" ht="29.25" customHeight="1">
      <c r="B25" s="10">
        <v>23</v>
      </c>
      <c r="C25" s="11">
        <v>0</v>
      </c>
      <c r="D25" s="10">
        <v>23</v>
      </c>
      <c r="E25" s="3">
        <f t="shared" si="9"/>
        <v>243.69</v>
      </c>
      <c r="F25" s="3">
        <f t="shared" si="0"/>
        <v>681.56</v>
      </c>
      <c r="G25" s="1">
        <v>0</v>
      </c>
      <c r="K25" s="5">
        <f t="shared" si="3"/>
        <v>0</v>
      </c>
      <c r="L25" s="1">
        <f t="shared" si="4"/>
        <v>10.913412780865533</v>
      </c>
      <c r="M25" s="6">
        <f t="shared" si="10"/>
        <v>1339.7642234916354</v>
      </c>
      <c r="N25" s="4">
        <f t="shared" si="5"/>
        <v>22.32940372486059</v>
      </c>
      <c r="O25" s="7">
        <f t="shared" si="6"/>
        <v>10.913412780865533</v>
      </c>
      <c r="P25" s="1">
        <f t="shared" si="7"/>
        <v>0</v>
      </c>
      <c r="Q25" s="6">
        <f t="shared" si="8"/>
        <v>0</v>
      </c>
    </row>
    <row r="26" spans="2:17" ht="29.25" customHeight="1">
      <c r="B26" s="10">
        <v>24</v>
      </c>
      <c r="C26" s="11">
        <v>11.24</v>
      </c>
      <c r="D26" s="10">
        <v>24</v>
      </c>
      <c r="E26" s="3">
        <f t="shared" si="9"/>
        <v>254.93</v>
      </c>
      <c r="F26" s="3">
        <f t="shared" si="0"/>
        <v>670.3199999999999</v>
      </c>
      <c r="G26" s="4">
        <f aca="true" t="shared" si="11" ref="G26:G89">C26/J26*60</f>
        <v>11.013609145345674</v>
      </c>
      <c r="I26" s="12">
        <v>0.04252314814814814</v>
      </c>
      <c r="J26" s="13">
        <f aca="true" t="shared" si="12" ref="J26:J89">I26*24*60</f>
        <v>61.23333333333333</v>
      </c>
      <c r="K26" s="5">
        <f t="shared" si="3"/>
        <v>61.23333333333333</v>
      </c>
      <c r="L26" s="1">
        <f t="shared" si="4"/>
        <v>10.91779205858455</v>
      </c>
      <c r="M26" s="6">
        <f t="shared" si="10"/>
        <v>1400.9975568249688</v>
      </c>
      <c r="N26" s="4">
        <f t="shared" si="5"/>
        <v>23.349959280416147</v>
      </c>
      <c r="O26" s="7">
        <f t="shared" si="6"/>
        <v>10.91779205858455</v>
      </c>
      <c r="P26" s="1">
        <f t="shared" si="7"/>
        <v>61</v>
      </c>
      <c r="Q26" s="6">
        <f t="shared" si="8"/>
        <v>13.99999999999963</v>
      </c>
    </row>
    <row r="27" spans="2:17" ht="29.25" customHeight="1">
      <c r="B27" s="10">
        <v>25</v>
      </c>
      <c r="C27" s="11">
        <v>11.7</v>
      </c>
      <c r="D27" s="10">
        <v>25</v>
      </c>
      <c r="E27" s="3">
        <f t="shared" si="9"/>
        <v>266.63</v>
      </c>
      <c r="F27" s="3">
        <f t="shared" si="0"/>
        <v>658.62</v>
      </c>
      <c r="G27" s="4">
        <f t="shared" si="11"/>
        <v>11.014644351464435</v>
      </c>
      <c r="I27" s="12">
        <v>0.044259259259259255</v>
      </c>
      <c r="J27" s="13">
        <f t="shared" si="12"/>
        <v>63.733333333333334</v>
      </c>
      <c r="K27" s="5">
        <f t="shared" si="3"/>
        <v>63.733333333333334</v>
      </c>
      <c r="L27" s="1">
        <f t="shared" si="4"/>
        <v>10.922006293095261</v>
      </c>
      <c r="M27" s="6">
        <f t="shared" si="10"/>
        <v>1464.7308901583021</v>
      </c>
      <c r="N27" s="4">
        <f t="shared" si="5"/>
        <v>24.41218150263837</v>
      </c>
      <c r="O27" s="7">
        <f t="shared" si="6"/>
        <v>10.922006293095261</v>
      </c>
      <c r="P27" s="1">
        <f t="shared" si="7"/>
        <v>63</v>
      </c>
      <c r="Q27" s="6">
        <f t="shared" si="8"/>
        <v>44.00000000000006</v>
      </c>
    </row>
    <row r="28" spans="2:17" ht="29.25" customHeight="1">
      <c r="B28" s="10">
        <v>26</v>
      </c>
      <c r="C28" s="14">
        <v>11.6</v>
      </c>
      <c r="D28" s="10">
        <v>26</v>
      </c>
      <c r="E28" s="3">
        <f t="shared" si="9"/>
        <v>278.23</v>
      </c>
      <c r="F28" s="3">
        <f t="shared" si="0"/>
        <v>647.02</v>
      </c>
      <c r="G28" s="4">
        <f t="shared" si="11"/>
        <v>11.13897039210456</v>
      </c>
      <c r="I28" s="12">
        <v>0.0433912037037037</v>
      </c>
      <c r="J28" s="13">
        <f t="shared" si="12"/>
        <v>62.483333333333334</v>
      </c>
      <c r="K28" s="5">
        <f t="shared" si="3"/>
        <v>62.483333333333334</v>
      </c>
      <c r="L28" s="1">
        <f t="shared" si="4"/>
        <v>10.930883004633982</v>
      </c>
      <c r="M28" s="6">
        <f t="shared" si="10"/>
        <v>1527.2142234916355</v>
      </c>
      <c r="N28" s="4">
        <f t="shared" si="5"/>
        <v>25.453570391527258</v>
      </c>
      <c r="O28" s="7">
        <f t="shared" si="6"/>
        <v>10.930883004633982</v>
      </c>
      <c r="P28" s="1">
        <f t="shared" si="7"/>
        <v>62</v>
      </c>
      <c r="Q28" s="6">
        <f t="shared" si="8"/>
        <v>29.000000000000057</v>
      </c>
    </row>
    <row r="29" spans="2:17" ht="29.25" customHeight="1">
      <c r="B29" s="10">
        <v>27</v>
      </c>
      <c r="C29" s="14">
        <v>11.8</v>
      </c>
      <c r="D29" s="10">
        <v>27</v>
      </c>
      <c r="E29" s="3">
        <f t="shared" si="9"/>
        <v>290.03000000000003</v>
      </c>
      <c r="F29" s="3">
        <f t="shared" si="0"/>
        <v>635.22</v>
      </c>
      <c r="G29" s="4">
        <f t="shared" si="11"/>
        <v>10.900692840646652</v>
      </c>
      <c r="I29" s="12">
        <v>0.04510416666666666</v>
      </c>
      <c r="J29" s="13">
        <f t="shared" si="12"/>
        <v>64.94999999999999</v>
      </c>
      <c r="K29" s="5">
        <f t="shared" si="3"/>
        <v>64.94999999999999</v>
      </c>
      <c r="L29" s="1">
        <f t="shared" si="4"/>
        <v>10.929651441255</v>
      </c>
      <c r="M29" s="6">
        <f t="shared" si="10"/>
        <v>1592.1642234916355</v>
      </c>
      <c r="N29" s="4">
        <f t="shared" si="5"/>
        <v>26.536070391527257</v>
      </c>
      <c r="O29" s="7">
        <f t="shared" si="6"/>
        <v>10.929651441255</v>
      </c>
      <c r="P29" s="1">
        <f t="shared" si="7"/>
        <v>64</v>
      </c>
      <c r="Q29" s="6">
        <f t="shared" si="8"/>
        <v>56.99999999999932</v>
      </c>
    </row>
    <row r="30" spans="2:17" ht="29.25" customHeight="1">
      <c r="B30" s="10">
        <v>28</v>
      </c>
      <c r="C30" s="14">
        <v>11.7</v>
      </c>
      <c r="D30" s="10">
        <v>28</v>
      </c>
      <c r="E30" s="3">
        <f t="shared" si="9"/>
        <v>301.73</v>
      </c>
      <c r="F30" s="3">
        <f t="shared" si="0"/>
        <v>623.52</v>
      </c>
      <c r="G30" s="4">
        <f t="shared" si="11"/>
        <v>11.234995998933048</v>
      </c>
      <c r="I30" s="12">
        <v>0.0433912037037037</v>
      </c>
      <c r="J30" s="13">
        <f t="shared" si="12"/>
        <v>62.483333333333334</v>
      </c>
      <c r="K30" s="5">
        <f t="shared" si="3"/>
        <v>62.483333333333334</v>
      </c>
      <c r="L30" s="1">
        <f t="shared" si="4"/>
        <v>10.941181960669978</v>
      </c>
      <c r="M30" s="6">
        <f t="shared" si="10"/>
        <v>1654.647556824969</v>
      </c>
      <c r="N30" s="4">
        <f t="shared" si="5"/>
        <v>27.577459280416146</v>
      </c>
      <c r="O30" s="7">
        <f t="shared" si="6"/>
        <v>10.941181960669978</v>
      </c>
      <c r="P30" s="1">
        <f t="shared" si="7"/>
        <v>62</v>
      </c>
      <c r="Q30" s="6">
        <f t="shared" si="8"/>
        <v>29.000000000000057</v>
      </c>
    </row>
    <row r="31" spans="2:17" ht="29.25" customHeight="1">
      <c r="B31" s="10">
        <v>29</v>
      </c>
      <c r="C31" s="14">
        <v>10.9</v>
      </c>
      <c r="D31" s="10">
        <v>29</v>
      </c>
      <c r="E31" s="3">
        <f t="shared" si="9"/>
        <v>312.63</v>
      </c>
      <c r="F31" s="3">
        <f t="shared" si="0"/>
        <v>612.62</v>
      </c>
      <c r="G31" s="4">
        <f t="shared" si="11"/>
        <v>11.883706844336766</v>
      </c>
      <c r="I31" s="15">
        <v>0.038217592592592595</v>
      </c>
      <c r="J31" s="13">
        <f t="shared" si="12"/>
        <v>55.03333333333334</v>
      </c>
      <c r="K31" s="5">
        <f t="shared" si="3"/>
        <v>55.03333333333334</v>
      </c>
      <c r="L31" s="1">
        <f t="shared" si="4"/>
        <v>10.971521123022663</v>
      </c>
      <c r="M31" s="6">
        <f t="shared" si="10"/>
        <v>1709.6808901583022</v>
      </c>
      <c r="N31" s="4">
        <f t="shared" si="5"/>
        <v>28.494681502638368</v>
      </c>
      <c r="O31" s="7">
        <f t="shared" si="6"/>
        <v>10.971521123022663</v>
      </c>
      <c r="P31" s="1">
        <f t="shared" si="7"/>
        <v>55</v>
      </c>
      <c r="Q31" s="6">
        <f t="shared" si="8"/>
        <v>2.0000000000003126</v>
      </c>
    </row>
    <row r="32" spans="2:17" ht="29.25" customHeight="1">
      <c r="B32" s="10">
        <v>30</v>
      </c>
      <c r="C32" s="14">
        <v>13.6</v>
      </c>
      <c r="D32" s="10">
        <v>30</v>
      </c>
      <c r="E32" s="3">
        <f t="shared" si="9"/>
        <v>326.23</v>
      </c>
      <c r="F32" s="3">
        <f t="shared" si="0"/>
        <v>599.02</v>
      </c>
      <c r="G32" s="4">
        <f t="shared" si="11"/>
        <v>11.417910447761196</v>
      </c>
      <c r="I32" s="12">
        <v>0.04962962962962963</v>
      </c>
      <c r="J32" s="13">
        <f t="shared" si="12"/>
        <v>71.46666666666665</v>
      </c>
      <c r="K32" s="5">
        <f t="shared" si="3"/>
        <v>71.46666666666665</v>
      </c>
      <c r="L32" s="1">
        <f t="shared" si="4"/>
        <v>10.98943202375203</v>
      </c>
      <c r="M32" s="6">
        <f t="shared" si="10"/>
        <v>1781.147556824969</v>
      </c>
      <c r="N32" s="4">
        <f t="shared" si="5"/>
        <v>29.68579261374948</v>
      </c>
      <c r="O32" s="7">
        <f t="shared" si="6"/>
        <v>10.98943202375203</v>
      </c>
      <c r="P32" s="1">
        <f t="shared" si="7"/>
        <v>71</v>
      </c>
      <c r="Q32" s="6">
        <f t="shared" si="8"/>
        <v>27.99999999999926</v>
      </c>
    </row>
    <row r="33" spans="2:17" ht="29.25" customHeight="1">
      <c r="B33" s="10">
        <v>31</v>
      </c>
      <c r="C33" s="14">
        <v>10.9</v>
      </c>
      <c r="D33" s="10">
        <v>31</v>
      </c>
      <c r="E33" s="3">
        <f t="shared" si="9"/>
        <v>337.13</v>
      </c>
      <c r="F33" s="3">
        <f t="shared" si="0"/>
        <v>588.12</v>
      </c>
      <c r="G33" s="4">
        <f t="shared" si="11"/>
        <v>13.185483870967742</v>
      </c>
      <c r="I33" s="15">
        <v>0.034444444444444444</v>
      </c>
      <c r="J33" s="13">
        <f t="shared" si="12"/>
        <v>49.6</v>
      </c>
      <c r="K33" s="5">
        <f t="shared" si="3"/>
        <v>49.6</v>
      </c>
      <c r="L33" s="1">
        <f t="shared" si="4"/>
        <v>11.048929124384957</v>
      </c>
      <c r="M33" s="6">
        <f t="shared" si="10"/>
        <v>1830.7475568249688</v>
      </c>
      <c r="N33" s="4">
        <f t="shared" si="5"/>
        <v>30.512459280416145</v>
      </c>
      <c r="O33" s="7">
        <f t="shared" si="6"/>
        <v>11.048929124384957</v>
      </c>
      <c r="P33" s="1">
        <f t="shared" si="7"/>
        <v>49</v>
      </c>
      <c r="Q33" s="6">
        <f t="shared" si="8"/>
        <v>36.000000000000085</v>
      </c>
    </row>
    <row r="34" spans="1:17" ht="29.25" customHeight="1">
      <c r="A34" s="1">
        <v>1</v>
      </c>
      <c r="B34" s="10">
        <v>32</v>
      </c>
      <c r="C34" s="2">
        <v>10.36</v>
      </c>
      <c r="D34" s="10">
        <v>32</v>
      </c>
      <c r="E34" s="3">
        <f t="shared" si="9"/>
        <v>347.49</v>
      </c>
      <c r="F34" s="3">
        <f t="shared" si="0"/>
        <v>577.76</v>
      </c>
      <c r="G34" s="4">
        <f t="shared" si="11"/>
        <v>11.27107887579329</v>
      </c>
      <c r="I34" s="16">
        <v>0.03829861111111112</v>
      </c>
      <c r="J34" s="13">
        <f t="shared" si="12"/>
        <v>55.150000000000006</v>
      </c>
      <c r="K34" s="5">
        <f t="shared" si="3"/>
        <v>55.150000000000006</v>
      </c>
      <c r="L34" s="1">
        <f t="shared" si="4"/>
        <v>11.05542553175652</v>
      </c>
      <c r="M34" s="6">
        <f t="shared" si="10"/>
        <v>1885.897556824969</v>
      </c>
      <c r="N34" s="4">
        <f t="shared" si="5"/>
        <v>31.431625947082814</v>
      </c>
      <c r="O34" s="7">
        <f t="shared" si="6"/>
        <v>11.05542553175652</v>
      </c>
      <c r="P34" s="1">
        <f t="shared" si="7"/>
        <v>55</v>
      </c>
      <c r="Q34" s="6">
        <f t="shared" si="8"/>
        <v>9.000000000000341</v>
      </c>
    </row>
    <row r="35" spans="1:17" ht="29.25" customHeight="1">
      <c r="A35" s="1">
        <v>2</v>
      </c>
      <c r="B35" s="10">
        <v>33</v>
      </c>
      <c r="C35" s="2">
        <v>10.36</v>
      </c>
      <c r="D35" s="10">
        <v>33</v>
      </c>
      <c r="E35" s="3">
        <f t="shared" si="9"/>
        <v>357.85</v>
      </c>
      <c r="F35" s="3">
        <f t="shared" si="0"/>
        <v>567.4</v>
      </c>
      <c r="G35" s="4">
        <f t="shared" si="11"/>
        <v>11.798797848782032</v>
      </c>
      <c r="I35" s="16">
        <v>0.036585648148148145</v>
      </c>
      <c r="J35" s="13">
        <f t="shared" si="12"/>
        <v>52.68333333333333</v>
      </c>
      <c r="K35" s="5">
        <f t="shared" si="3"/>
        <v>52.68333333333333</v>
      </c>
      <c r="L35" s="1">
        <f t="shared" si="4"/>
        <v>11.075627593877037</v>
      </c>
      <c r="M35" s="6">
        <f t="shared" si="10"/>
        <v>1938.5808901583023</v>
      </c>
      <c r="N35" s="4">
        <f t="shared" si="5"/>
        <v>32.30968150263837</v>
      </c>
      <c r="O35" s="7">
        <f t="shared" si="6"/>
        <v>11.075627593877037</v>
      </c>
      <c r="P35" s="1">
        <f t="shared" si="7"/>
        <v>52</v>
      </c>
      <c r="Q35" s="6">
        <f t="shared" si="8"/>
        <v>40.9999999999998</v>
      </c>
    </row>
    <row r="36" spans="1:17" ht="29.25" customHeight="1">
      <c r="A36" s="1">
        <v>3</v>
      </c>
      <c r="B36" s="10">
        <v>34</v>
      </c>
      <c r="C36" s="2">
        <v>10.91</v>
      </c>
      <c r="D36" s="10">
        <v>34</v>
      </c>
      <c r="E36" s="3">
        <f t="shared" si="9"/>
        <v>368.76000000000005</v>
      </c>
      <c r="F36" s="3">
        <f t="shared" si="0"/>
        <v>556.49</v>
      </c>
      <c r="G36" s="4">
        <f t="shared" si="11"/>
        <v>11.057432432432432</v>
      </c>
      <c r="I36" s="16">
        <v>0.04111111111111111</v>
      </c>
      <c r="J36" s="13">
        <f t="shared" si="12"/>
        <v>59.2</v>
      </c>
      <c r="K36" s="5">
        <f t="shared" si="3"/>
        <v>59.2</v>
      </c>
      <c r="L36" s="1">
        <f t="shared" si="4"/>
        <v>11.075088418853976</v>
      </c>
      <c r="M36" s="6">
        <f t="shared" si="10"/>
        <v>1997.7808901583023</v>
      </c>
      <c r="N36" s="4">
        <f t="shared" si="5"/>
        <v>33.29634816930504</v>
      </c>
      <c r="O36" s="7">
        <f t="shared" si="6"/>
        <v>11.075088418853976</v>
      </c>
      <c r="P36" s="1">
        <f t="shared" si="7"/>
        <v>59</v>
      </c>
      <c r="Q36" s="6">
        <f t="shared" si="8"/>
        <v>12.00000000000017</v>
      </c>
    </row>
    <row r="37" spans="1:17" ht="29.25" customHeight="1">
      <c r="A37" s="1">
        <v>4</v>
      </c>
      <c r="B37" s="10">
        <v>35</v>
      </c>
      <c r="C37" s="2">
        <v>11.5</v>
      </c>
      <c r="D37" s="10">
        <v>35</v>
      </c>
      <c r="E37" s="3">
        <f t="shared" si="9"/>
        <v>380.26000000000005</v>
      </c>
      <c r="F37" s="3">
        <f t="shared" si="0"/>
        <v>544.99</v>
      </c>
      <c r="G37" s="4">
        <f t="shared" si="11"/>
        <v>11.105150214592275</v>
      </c>
      <c r="I37" s="16">
        <v>0.04314814814814815</v>
      </c>
      <c r="J37" s="13">
        <f t="shared" si="12"/>
        <v>62.13333333333333</v>
      </c>
      <c r="K37" s="5">
        <f t="shared" si="3"/>
        <v>62.13333333333333</v>
      </c>
      <c r="L37" s="1">
        <f t="shared" si="4"/>
        <v>11.075995174850854</v>
      </c>
      <c r="M37" s="6">
        <f t="shared" si="10"/>
        <v>2059.9142234916358</v>
      </c>
      <c r="N37" s="4">
        <f t="shared" si="5"/>
        <v>34.331903724860595</v>
      </c>
      <c r="O37" s="7">
        <f t="shared" si="6"/>
        <v>11.075995174850854</v>
      </c>
      <c r="P37" s="1">
        <f t="shared" si="7"/>
        <v>62</v>
      </c>
      <c r="Q37" s="6">
        <f t="shared" si="8"/>
        <v>7.999999999999972</v>
      </c>
    </row>
    <row r="38" spans="1:17" ht="29.25" customHeight="1">
      <c r="A38" s="1">
        <v>5</v>
      </c>
      <c r="B38" s="10">
        <v>36</v>
      </c>
      <c r="C38" s="2">
        <v>13.03</v>
      </c>
      <c r="D38" s="10">
        <v>36</v>
      </c>
      <c r="E38" s="3">
        <f t="shared" si="9"/>
        <v>393.29</v>
      </c>
      <c r="F38" s="3">
        <f t="shared" si="0"/>
        <v>531.96</v>
      </c>
      <c r="G38" s="4">
        <f t="shared" si="11"/>
        <v>12.562399571505086</v>
      </c>
      <c r="I38" s="16">
        <v>0.04321759259259259</v>
      </c>
      <c r="J38" s="13">
        <f t="shared" si="12"/>
        <v>62.233333333333334</v>
      </c>
      <c r="K38" s="5">
        <f t="shared" si="3"/>
        <v>62.233333333333334</v>
      </c>
      <c r="L38" s="1">
        <f t="shared" si="4"/>
        <v>11.119584933719231</v>
      </c>
      <c r="M38" s="6">
        <f t="shared" si="10"/>
        <v>2122.147556824969</v>
      </c>
      <c r="N38" s="4">
        <f t="shared" si="5"/>
        <v>35.369125947082814</v>
      </c>
      <c r="O38" s="7">
        <f t="shared" si="6"/>
        <v>11.119584933719231</v>
      </c>
      <c r="P38" s="1">
        <f t="shared" si="7"/>
        <v>62</v>
      </c>
      <c r="Q38" s="6">
        <f t="shared" si="8"/>
        <v>14.000000000000057</v>
      </c>
    </row>
    <row r="39" spans="1:17" ht="29.25" customHeight="1">
      <c r="A39" s="1">
        <v>6</v>
      </c>
      <c r="B39" s="10">
        <v>37</v>
      </c>
      <c r="C39" s="2">
        <v>0</v>
      </c>
      <c r="D39" s="10">
        <v>37</v>
      </c>
      <c r="E39" s="3">
        <f t="shared" si="9"/>
        <v>393.29</v>
      </c>
      <c r="F39" s="3">
        <f t="shared" si="0"/>
        <v>531.96</v>
      </c>
      <c r="G39" s="4">
        <f t="shared" si="11"/>
        <v>0</v>
      </c>
      <c r="I39" s="16">
        <v>1.1574074074074073E-05</v>
      </c>
      <c r="J39" s="13">
        <f t="shared" si="12"/>
        <v>0.016666666666666666</v>
      </c>
      <c r="K39" s="5">
        <f t="shared" si="3"/>
        <v>0.016666666666666666</v>
      </c>
      <c r="L39" s="1">
        <f t="shared" si="4"/>
        <v>11.119497604749347</v>
      </c>
      <c r="M39" s="6">
        <f t="shared" si="10"/>
        <v>2122.1642234916358</v>
      </c>
      <c r="N39" s="4">
        <f t="shared" si="5"/>
        <v>35.3694037248606</v>
      </c>
      <c r="O39" s="7">
        <f t="shared" si="6"/>
        <v>11.119497604749347</v>
      </c>
      <c r="P39" s="1">
        <f t="shared" si="7"/>
        <v>0</v>
      </c>
      <c r="Q39" s="6">
        <f t="shared" si="8"/>
        <v>1</v>
      </c>
    </row>
    <row r="40" spans="1:17" ht="29.25" customHeight="1">
      <c r="A40" s="1">
        <v>7</v>
      </c>
      <c r="B40" s="10">
        <v>38</v>
      </c>
      <c r="C40" s="2">
        <v>11.26</v>
      </c>
      <c r="D40" s="10">
        <v>38</v>
      </c>
      <c r="E40" s="3">
        <f t="shared" si="9"/>
        <v>404.55</v>
      </c>
      <c r="F40" s="3">
        <f t="shared" si="0"/>
        <v>520.7</v>
      </c>
      <c r="G40" s="4">
        <f t="shared" si="11"/>
        <v>13.221135029354208</v>
      </c>
      <c r="I40" s="16">
        <v>0.03548611111111111</v>
      </c>
      <c r="J40" s="13">
        <f t="shared" si="12"/>
        <v>51.099999999999994</v>
      </c>
      <c r="K40" s="5">
        <f t="shared" si="3"/>
        <v>51.099999999999994</v>
      </c>
      <c r="L40" s="1">
        <f t="shared" si="4"/>
        <v>11.168913442564394</v>
      </c>
      <c r="M40" s="6">
        <f t="shared" si="10"/>
        <v>2173.2642234916357</v>
      </c>
      <c r="N40" s="4">
        <f t="shared" si="5"/>
        <v>36.22107039152726</v>
      </c>
      <c r="O40" s="7">
        <f t="shared" si="6"/>
        <v>11.168913442564394</v>
      </c>
      <c r="P40" s="1">
        <f t="shared" si="7"/>
        <v>51</v>
      </c>
      <c r="Q40" s="6">
        <f t="shared" si="8"/>
        <v>5.999999999999659</v>
      </c>
    </row>
    <row r="41" spans="1:17" ht="29.25" customHeight="1">
      <c r="A41" s="1">
        <v>8</v>
      </c>
      <c r="B41" s="10">
        <v>39</v>
      </c>
      <c r="C41" s="2">
        <v>11.4</v>
      </c>
      <c r="D41" s="10">
        <v>39</v>
      </c>
      <c r="E41" s="3">
        <f t="shared" si="9"/>
        <v>415.95</v>
      </c>
      <c r="F41" s="3">
        <f t="shared" si="0"/>
        <v>509.3</v>
      </c>
      <c r="G41" s="4">
        <f t="shared" si="11"/>
        <v>5.736650824713446</v>
      </c>
      <c r="I41" s="16">
        <v>0.08280092592592593</v>
      </c>
      <c r="J41" s="13">
        <f t="shared" si="12"/>
        <v>119.23333333333335</v>
      </c>
      <c r="K41" s="5">
        <f t="shared" si="3"/>
        <v>119.23333333333335</v>
      </c>
      <c r="L41" s="1">
        <f t="shared" si="4"/>
        <v>10.886380195128579</v>
      </c>
      <c r="M41" s="6">
        <f t="shared" si="10"/>
        <v>2292.4975568249693</v>
      </c>
      <c r="N41" s="4">
        <f t="shared" si="5"/>
        <v>38.208292613749485</v>
      </c>
      <c r="O41" s="7">
        <f t="shared" si="6"/>
        <v>10.886380195128579</v>
      </c>
      <c r="P41" s="1">
        <f t="shared" si="7"/>
        <v>119</v>
      </c>
      <c r="Q41" s="6">
        <f t="shared" si="8"/>
        <v>14.00000000000091</v>
      </c>
    </row>
    <row r="42" spans="1:17" ht="29.25" customHeight="1">
      <c r="A42" s="1">
        <v>9</v>
      </c>
      <c r="B42" s="10">
        <v>40</v>
      </c>
      <c r="C42" s="2">
        <v>11.99</v>
      </c>
      <c r="D42" s="10">
        <v>40</v>
      </c>
      <c r="E42" s="3">
        <f t="shared" si="9"/>
        <v>427.94</v>
      </c>
      <c r="F42" s="3">
        <f t="shared" si="0"/>
        <v>497.31</v>
      </c>
      <c r="G42" s="4">
        <f t="shared" si="11"/>
        <v>11.57832618025751</v>
      </c>
      <c r="I42" s="16">
        <v>0.04314814814814815</v>
      </c>
      <c r="J42" s="13">
        <f t="shared" si="12"/>
        <v>62.13333333333333</v>
      </c>
      <c r="K42" s="5">
        <f t="shared" si="3"/>
        <v>62.13333333333333</v>
      </c>
      <c r="L42" s="1">
        <f t="shared" si="4"/>
        <v>10.904639069894207</v>
      </c>
      <c r="M42" s="6">
        <f t="shared" si="10"/>
        <v>2354.6308901583025</v>
      </c>
      <c r="N42" s="4">
        <f t="shared" si="5"/>
        <v>39.24384816930504</v>
      </c>
      <c r="O42" s="7">
        <f t="shared" si="6"/>
        <v>10.904639069894207</v>
      </c>
      <c r="P42" s="1">
        <f t="shared" si="7"/>
        <v>62</v>
      </c>
      <c r="Q42" s="6">
        <f t="shared" si="8"/>
        <v>7.999999999999972</v>
      </c>
    </row>
    <row r="43" spans="1:17" ht="29.25" customHeight="1">
      <c r="A43" s="1">
        <v>10</v>
      </c>
      <c r="B43" s="10">
        <v>41</v>
      </c>
      <c r="C43" s="2">
        <v>23.02</v>
      </c>
      <c r="D43" s="10">
        <v>41</v>
      </c>
      <c r="E43" s="3">
        <f t="shared" si="9"/>
        <v>450.96</v>
      </c>
      <c r="F43" s="3">
        <f t="shared" si="0"/>
        <v>474.29</v>
      </c>
      <c r="G43" s="4">
        <f t="shared" si="11"/>
        <v>13.238338658146963</v>
      </c>
      <c r="I43" s="12">
        <v>0.0724537037037037</v>
      </c>
      <c r="J43" s="13">
        <f t="shared" si="12"/>
        <v>104.33333333333334</v>
      </c>
      <c r="K43" s="5">
        <f t="shared" si="3"/>
        <v>104.33333333333334</v>
      </c>
      <c r="L43" s="1">
        <f t="shared" si="4"/>
        <v>11.003657451176428</v>
      </c>
      <c r="M43" s="6">
        <f t="shared" si="10"/>
        <v>2458.964223491636</v>
      </c>
      <c r="N43" s="4">
        <f t="shared" si="5"/>
        <v>40.98273705819393</v>
      </c>
      <c r="O43" s="7">
        <f t="shared" si="6"/>
        <v>11.003657451176428</v>
      </c>
      <c r="P43" s="1">
        <f t="shared" si="7"/>
        <v>104</v>
      </c>
      <c r="Q43" s="6">
        <f t="shared" si="8"/>
        <v>20.00000000000057</v>
      </c>
    </row>
    <row r="44" spans="1:17" ht="29.25" customHeight="1">
      <c r="A44" s="1">
        <v>11</v>
      </c>
      <c r="B44" s="10">
        <v>42</v>
      </c>
      <c r="C44" s="2">
        <v>0</v>
      </c>
      <c r="D44" s="10">
        <v>42</v>
      </c>
      <c r="E44" s="3">
        <f t="shared" si="9"/>
        <v>450.96</v>
      </c>
      <c r="F44" s="3">
        <f t="shared" si="0"/>
        <v>474.29</v>
      </c>
      <c r="G44" s="4">
        <f t="shared" si="11"/>
        <v>0</v>
      </c>
      <c r="I44" s="16">
        <v>1.1574074074074073E-05</v>
      </c>
      <c r="J44" s="13">
        <f t="shared" si="12"/>
        <v>0.016666666666666666</v>
      </c>
      <c r="K44" s="5">
        <f t="shared" si="3"/>
        <v>0.016666666666666666</v>
      </c>
      <c r="L44" s="1">
        <f t="shared" si="4"/>
        <v>11.003582869754673</v>
      </c>
      <c r="M44" s="6">
        <f t="shared" si="10"/>
        <v>2458.980890158303</v>
      </c>
      <c r="N44" s="4">
        <f t="shared" si="5"/>
        <v>40.983014835971716</v>
      </c>
      <c r="O44" s="7">
        <f t="shared" si="6"/>
        <v>11.003582869754673</v>
      </c>
      <c r="P44" s="1">
        <f t="shared" si="7"/>
        <v>0</v>
      </c>
      <c r="Q44" s="6">
        <f t="shared" si="8"/>
        <v>1</v>
      </c>
    </row>
    <row r="45" spans="1:17" ht="29.25" customHeight="1">
      <c r="A45" s="1">
        <v>12</v>
      </c>
      <c r="B45" s="10">
        <v>43</v>
      </c>
      <c r="C45" s="2">
        <v>10.22</v>
      </c>
      <c r="D45" s="10">
        <v>43</v>
      </c>
      <c r="E45" s="3">
        <f t="shared" si="9"/>
        <v>461.18</v>
      </c>
      <c r="F45" s="3">
        <f t="shared" si="0"/>
        <v>464.07</v>
      </c>
      <c r="G45" s="4">
        <f t="shared" si="11"/>
        <v>11.853092783505156</v>
      </c>
      <c r="I45" s="16">
        <v>0.035925925925925924</v>
      </c>
      <c r="J45" s="13">
        <f t="shared" si="12"/>
        <v>51.733333333333334</v>
      </c>
      <c r="K45" s="5">
        <f t="shared" si="3"/>
        <v>51.733333333333334</v>
      </c>
      <c r="L45" s="1">
        <f t="shared" si="4"/>
        <v>11.021087044115431</v>
      </c>
      <c r="M45" s="6">
        <f t="shared" si="10"/>
        <v>2510.714223491636</v>
      </c>
      <c r="N45" s="4">
        <f t="shared" si="5"/>
        <v>41.84523705819393</v>
      </c>
      <c r="O45" s="7">
        <f t="shared" si="6"/>
        <v>11.021087044115431</v>
      </c>
      <c r="P45" s="1">
        <f t="shared" si="7"/>
        <v>51</v>
      </c>
      <c r="Q45" s="6">
        <f t="shared" si="8"/>
        <v>44.00000000000006</v>
      </c>
    </row>
    <row r="46" spans="1:17" ht="29.25" customHeight="1">
      <c r="A46" s="1">
        <v>13</v>
      </c>
      <c r="B46" s="10">
        <v>44</v>
      </c>
      <c r="C46" s="2">
        <v>0</v>
      </c>
      <c r="D46" s="10">
        <v>44</v>
      </c>
      <c r="E46" s="3">
        <f t="shared" si="9"/>
        <v>461.18</v>
      </c>
      <c r="F46" s="3">
        <f t="shared" si="0"/>
        <v>464.07</v>
      </c>
      <c r="G46" s="4">
        <f t="shared" si="11"/>
        <v>0</v>
      </c>
      <c r="I46" s="16">
        <v>1.1574074074074073E-05</v>
      </c>
      <c r="J46" s="13">
        <f t="shared" si="12"/>
        <v>0.016666666666666666</v>
      </c>
      <c r="K46" s="5">
        <f t="shared" si="3"/>
        <v>0.016666666666666666</v>
      </c>
      <c r="L46" s="1">
        <f t="shared" si="4"/>
        <v>11.02101388423008</v>
      </c>
      <c r="M46" s="6">
        <f t="shared" si="10"/>
        <v>2510.730890158303</v>
      </c>
      <c r="N46" s="4">
        <f t="shared" si="5"/>
        <v>41.84551483597171</v>
      </c>
      <c r="O46" s="7">
        <f t="shared" si="6"/>
        <v>11.02101388423008</v>
      </c>
      <c r="P46" s="1">
        <f t="shared" si="7"/>
        <v>0</v>
      </c>
      <c r="Q46" s="6">
        <f t="shared" si="8"/>
        <v>1</v>
      </c>
    </row>
    <row r="47" spans="1:17" ht="29.25" customHeight="1">
      <c r="A47" s="1">
        <v>14</v>
      </c>
      <c r="B47" s="10">
        <v>45</v>
      </c>
      <c r="C47" s="2">
        <v>10.9</v>
      </c>
      <c r="D47" s="10">
        <v>45</v>
      </c>
      <c r="E47" s="3">
        <f t="shared" si="9"/>
        <v>472.08</v>
      </c>
      <c r="F47" s="3">
        <f t="shared" si="0"/>
        <v>453.17</v>
      </c>
      <c r="G47" s="4">
        <f t="shared" si="11"/>
        <v>11.695976154992547</v>
      </c>
      <c r="I47" s="16">
        <v>0.03883101851851852</v>
      </c>
      <c r="J47" s="13">
        <f t="shared" si="12"/>
        <v>55.91666666666667</v>
      </c>
      <c r="K47" s="5">
        <f t="shared" si="3"/>
        <v>55.91666666666667</v>
      </c>
      <c r="L47" s="1">
        <f t="shared" si="4"/>
        <v>11.035718528896405</v>
      </c>
      <c r="M47" s="6">
        <f t="shared" si="10"/>
        <v>2566.6475568249693</v>
      </c>
      <c r="N47" s="4">
        <f t="shared" si="5"/>
        <v>42.77745928041615</v>
      </c>
      <c r="O47" s="7">
        <f t="shared" si="6"/>
        <v>11.035718528896405</v>
      </c>
      <c r="P47" s="1">
        <f t="shared" si="7"/>
        <v>55</v>
      </c>
      <c r="Q47" s="6">
        <f t="shared" si="8"/>
        <v>55.000000000000284</v>
      </c>
    </row>
    <row r="48" spans="1:17" ht="29.25" customHeight="1">
      <c r="A48" s="1">
        <v>15</v>
      </c>
      <c r="B48" s="10">
        <v>46</v>
      </c>
      <c r="C48" s="2">
        <v>11.03</v>
      </c>
      <c r="D48" s="10">
        <v>46</v>
      </c>
      <c r="E48" s="3">
        <f t="shared" si="9"/>
        <v>483.10999999999996</v>
      </c>
      <c r="F48" s="3">
        <f t="shared" si="0"/>
        <v>442.14000000000004</v>
      </c>
      <c r="G48" s="4">
        <f t="shared" si="11"/>
        <v>12.842173350582147</v>
      </c>
      <c r="I48" s="16">
        <v>0.035787037037037034</v>
      </c>
      <c r="J48" s="13">
        <f t="shared" si="12"/>
        <v>51.53333333333333</v>
      </c>
      <c r="K48" s="5">
        <f t="shared" si="3"/>
        <v>51.53333333333333</v>
      </c>
      <c r="L48" s="1">
        <f t="shared" si="4"/>
        <v>11.0712747575846</v>
      </c>
      <c r="M48" s="6">
        <f t="shared" si="10"/>
        <v>2618.1808901583026</v>
      </c>
      <c r="N48" s="4">
        <f t="shared" si="5"/>
        <v>43.636348169305045</v>
      </c>
      <c r="O48" s="7">
        <f t="shared" si="6"/>
        <v>11.0712747575846</v>
      </c>
      <c r="P48" s="1">
        <f t="shared" si="7"/>
        <v>51</v>
      </c>
      <c r="Q48" s="6">
        <f t="shared" si="8"/>
        <v>31.999999999999886</v>
      </c>
    </row>
    <row r="49" spans="1:17" ht="29.25" customHeight="1">
      <c r="A49" s="1">
        <v>16</v>
      </c>
      <c r="B49" s="10">
        <v>47</v>
      </c>
      <c r="C49" s="2">
        <v>12.52</v>
      </c>
      <c r="D49" s="10">
        <v>47</v>
      </c>
      <c r="E49" s="3">
        <f t="shared" si="9"/>
        <v>495.62999999999994</v>
      </c>
      <c r="F49" s="3">
        <f t="shared" si="0"/>
        <v>429.62000000000006</v>
      </c>
      <c r="G49" s="4">
        <f t="shared" si="11"/>
        <v>12.506104328523863</v>
      </c>
      <c r="I49" s="16">
        <v>0.04171296296296296</v>
      </c>
      <c r="J49" s="13">
        <f t="shared" si="12"/>
        <v>60.06666666666666</v>
      </c>
      <c r="K49" s="5">
        <f t="shared" si="3"/>
        <v>60.06666666666666</v>
      </c>
      <c r="L49" s="1">
        <f t="shared" si="4"/>
        <v>11.103454542213344</v>
      </c>
      <c r="M49" s="6">
        <f t="shared" si="10"/>
        <v>2678.2475568249693</v>
      </c>
      <c r="N49" s="4">
        <f t="shared" si="5"/>
        <v>44.63745928041615</v>
      </c>
      <c r="O49" s="7">
        <f t="shared" si="6"/>
        <v>11.103454542213344</v>
      </c>
      <c r="P49" s="1">
        <f t="shared" si="7"/>
        <v>60</v>
      </c>
      <c r="Q49" s="6">
        <f t="shared" si="8"/>
        <v>3.9999999999997726</v>
      </c>
    </row>
    <row r="50" spans="1:17" ht="29.25" customHeight="1">
      <c r="A50" s="1">
        <v>17</v>
      </c>
      <c r="B50" s="10">
        <v>48</v>
      </c>
      <c r="C50" s="2">
        <v>10.4</v>
      </c>
      <c r="D50" s="10">
        <v>48</v>
      </c>
      <c r="E50" s="3">
        <f t="shared" si="9"/>
        <v>506.0299999999999</v>
      </c>
      <c r="F50" s="3">
        <f t="shared" si="0"/>
        <v>419.2200000000001</v>
      </c>
      <c r="G50" s="4">
        <f t="shared" si="11"/>
        <v>12.463382157123835</v>
      </c>
      <c r="I50" s="16">
        <v>0.03476851851851852</v>
      </c>
      <c r="J50" s="13">
        <f t="shared" si="12"/>
        <v>50.06666666666666</v>
      </c>
      <c r="K50" s="5">
        <f t="shared" si="3"/>
        <v>50.06666666666666</v>
      </c>
      <c r="L50" s="1">
        <f t="shared" si="4"/>
        <v>11.128410261023248</v>
      </c>
      <c r="M50" s="6">
        <f t="shared" si="10"/>
        <v>2728.314223491636</v>
      </c>
      <c r="N50" s="4">
        <f t="shared" si="5"/>
        <v>45.471903724860596</v>
      </c>
      <c r="O50" s="7">
        <f t="shared" si="6"/>
        <v>11.128410261023248</v>
      </c>
      <c r="P50" s="1">
        <f t="shared" si="7"/>
        <v>50</v>
      </c>
      <c r="Q50" s="6">
        <f t="shared" si="8"/>
        <v>3.9999999999997726</v>
      </c>
    </row>
    <row r="51" spans="1:17" ht="29.25" customHeight="1">
      <c r="A51" s="1">
        <v>18</v>
      </c>
      <c r="B51" s="10">
        <v>49</v>
      </c>
      <c r="C51" s="2">
        <v>14.5</v>
      </c>
      <c r="D51" s="10">
        <v>49</v>
      </c>
      <c r="E51" s="3">
        <f t="shared" si="9"/>
        <v>520.53</v>
      </c>
      <c r="F51" s="3">
        <f t="shared" si="0"/>
        <v>404.72</v>
      </c>
      <c r="G51" s="4">
        <f t="shared" si="11"/>
        <v>10.690149498259267</v>
      </c>
      <c r="I51" s="16">
        <v>0.0565162037037037</v>
      </c>
      <c r="J51" s="13">
        <f t="shared" si="12"/>
        <v>81.38333333333333</v>
      </c>
      <c r="K51" s="5">
        <f t="shared" si="3"/>
        <v>81.38333333333333</v>
      </c>
      <c r="L51" s="1">
        <f t="shared" si="4"/>
        <v>11.115715968836426</v>
      </c>
      <c r="M51" s="6">
        <f t="shared" si="10"/>
        <v>2809.697556824969</v>
      </c>
      <c r="N51" s="4">
        <f t="shared" si="5"/>
        <v>46.82829261374948</v>
      </c>
      <c r="O51" s="7">
        <f t="shared" si="6"/>
        <v>11.115715968836426</v>
      </c>
      <c r="P51" s="1">
        <f t="shared" si="7"/>
        <v>81</v>
      </c>
      <c r="Q51" s="6">
        <f t="shared" si="8"/>
        <v>22.999999999999545</v>
      </c>
    </row>
    <row r="52" spans="1:17" ht="29.25" customHeight="1">
      <c r="A52" s="1">
        <v>19</v>
      </c>
      <c r="B52" s="10">
        <v>50</v>
      </c>
      <c r="C52" s="2">
        <v>12.2</v>
      </c>
      <c r="D52" s="10">
        <v>50</v>
      </c>
      <c r="E52" s="3">
        <f t="shared" si="9"/>
        <v>532.73</v>
      </c>
      <c r="F52" s="3">
        <f t="shared" si="0"/>
        <v>392.52</v>
      </c>
      <c r="G52" s="4">
        <f t="shared" si="11"/>
        <v>10.43726235741445</v>
      </c>
      <c r="I52" s="16">
        <v>0.0487037037037037</v>
      </c>
      <c r="J52" s="13">
        <f t="shared" si="12"/>
        <v>70.13333333333333</v>
      </c>
      <c r="K52" s="5">
        <f t="shared" si="3"/>
        <v>70.13333333333333</v>
      </c>
      <c r="L52" s="1">
        <f t="shared" si="4"/>
        <v>11.099193396818858</v>
      </c>
      <c r="M52" s="6">
        <f t="shared" si="10"/>
        <v>2879.8308901583023</v>
      </c>
      <c r="N52" s="4">
        <f t="shared" si="5"/>
        <v>47.99718150263837</v>
      </c>
      <c r="O52" s="7">
        <f t="shared" si="6"/>
        <v>11.099193396818858</v>
      </c>
      <c r="P52" s="1">
        <f t="shared" si="7"/>
        <v>70</v>
      </c>
      <c r="Q52" s="6">
        <f t="shared" si="8"/>
        <v>7.999999999999545</v>
      </c>
    </row>
    <row r="53" spans="1:17" ht="29.25" customHeight="1">
      <c r="A53" s="1">
        <v>20</v>
      </c>
      <c r="B53" s="10">
        <v>51</v>
      </c>
      <c r="C53" s="2">
        <v>12.5</v>
      </c>
      <c r="D53" s="10">
        <v>51</v>
      </c>
      <c r="E53" s="3">
        <f t="shared" si="9"/>
        <v>545.23</v>
      </c>
      <c r="F53" s="3">
        <f t="shared" si="0"/>
        <v>380.02</v>
      </c>
      <c r="G53" s="4">
        <f t="shared" si="11"/>
        <v>10.994380649890056</v>
      </c>
      <c r="I53" s="16">
        <v>0.047372685185185184</v>
      </c>
      <c r="J53" s="13">
        <f t="shared" si="12"/>
        <v>68.21666666666667</v>
      </c>
      <c r="K53" s="5">
        <f t="shared" si="3"/>
        <v>68.21666666666667</v>
      </c>
      <c r="L53" s="1">
        <f t="shared" si="4"/>
        <v>11.096768070876232</v>
      </c>
      <c r="M53" s="6">
        <f t="shared" si="10"/>
        <v>2948.047556824969</v>
      </c>
      <c r="N53" s="4">
        <f t="shared" si="5"/>
        <v>49.134125947082815</v>
      </c>
      <c r="O53" s="7">
        <f t="shared" si="6"/>
        <v>11.096768070876232</v>
      </c>
      <c r="P53" s="1">
        <f t="shared" si="7"/>
        <v>68</v>
      </c>
      <c r="Q53" s="6">
        <f t="shared" si="8"/>
        <v>13.000000000000114</v>
      </c>
    </row>
    <row r="54" spans="1:17" ht="29.25" customHeight="1">
      <c r="A54" s="1">
        <v>21</v>
      </c>
      <c r="B54" s="10">
        <v>52</v>
      </c>
      <c r="C54" s="10">
        <v>11.2</v>
      </c>
      <c r="D54" s="10">
        <v>52</v>
      </c>
      <c r="E54" s="3">
        <f t="shared" si="9"/>
        <v>556.4300000000001</v>
      </c>
      <c r="F54" s="3">
        <f t="shared" si="0"/>
        <v>368.81999999999994</v>
      </c>
      <c r="G54" s="4">
        <f t="shared" si="11"/>
        <v>11.879787860931055</v>
      </c>
      <c r="I54" s="16">
        <v>0.039282407407407405</v>
      </c>
      <c r="J54" s="13">
        <f t="shared" si="12"/>
        <v>56.56666666666666</v>
      </c>
      <c r="K54" s="5">
        <f t="shared" si="3"/>
        <v>56.56666666666666</v>
      </c>
      <c r="L54" s="1">
        <f t="shared" si="4"/>
        <v>11.111509670350513</v>
      </c>
      <c r="M54" s="6">
        <f t="shared" si="10"/>
        <v>3004.6142234916356</v>
      </c>
      <c r="N54" s="4">
        <f t="shared" si="5"/>
        <v>50.07690372486059</v>
      </c>
      <c r="O54" s="7">
        <f t="shared" si="6"/>
        <v>11.111509670350513</v>
      </c>
      <c r="P54" s="1">
        <f t="shared" si="7"/>
        <v>56</v>
      </c>
      <c r="Q54" s="6">
        <f t="shared" si="8"/>
        <v>33.99999999999977</v>
      </c>
    </row>
    <row r="55" spans="1:17" ht="29.25" customHeight="1">
      <c r="A55" s="1">
        <v>22</v>
      </c>
      <c r="B55" s="10">
        <v>53</v>
      </c>
      <c r="C55" s="2">
        <v>11.1</v>
      </c>
      <c r="D55" s="10">
        <v>53</v>
      </c>
      <c r="E55" s="3">
        <f t="shared" si="9"/>
        <v>567.5300000000001</v>
      </c>
      <c r="F55" s="3">
        <f t="shared" si="0"/>
        <v>357.7199999999999</v>
      </c>
      <c r="G55" s="4">
        <f t="shared" si="11"/>
        <v>9.514285714285716</v>
      </c>
      <c r="I55" s="16">
        <v>0.048611111111111105</v>
      </c>
      <c r="J55" s="13">
        <f t="shared" si="12"/>
        <v>69.99999999999999</v>
      </c>
      <c r="K55" s="5">
        <f t="shared" si="3"/>
        <v>69.99999999999999</v>
      </c>
      <c r="L55" s="1">
        <f t="shared" si="4"/>
        <v>11.075145538528615</v>
      </c>
      <c r="M55" s="6">
        <f t="shared" si="10"/>
        <v>3074.6142234916356</v>
      </c>
      <c r="N55" s="4">
        <f t="shared" si="5"/>
        <v>51.24357039152726</v>
      </c>
      <c r="O55" s="7">
        <f t="shared" si="6"/>
        <v>11.075145538528615</v>
      </c>
      <c r="P55" s="1">
        <f t="shared" si="7"/>
        <v>70</v>
      </c>
      <c r="Q55" s="6">
        <f t="shared" si="8"/>
        <v>0</v>
      </c>
    </row>
    <row r="56" spans="1:17" ht="29.25" customHeight="1">
      <c r="A56" s="1">
        <v>23</v>
      </c>
      <c r="B56" s="10">
        <v>54</v>
      </c>
      <c r="C56" s="2">
        <v>11.3</v>
      </c>
      <c r="D56" s="10">
        <v>54</v>
      </c>
      <c r="E56" s="3">
        <f t="shared" si="9"/>
        <v>578.83</v>
      </c>
      <c r="F56" s="3">
        <f t="shared" si="0"/>
        <v>346.41999999999996</v>
      </c>
      <c r="G56" s="4">
        <f t="shared" si="11"/>
        <v>11.281198003327791</v>
      </c>
      <c r="I56" s="16">
        <v>0.041736111111111106</v>
      </c>
      <c r="J56" s="13">
        <f t="shared" si="12"/>
        <v>60.09999999999999</v>
      </c>
      <c r="K56" s="5">
        <f t="shared" si="3"/>
        <v>60.09999999999999</v>
      </c>
      <c r="L56" s="1">
        <f t="shared" si="4"/>
        <v>11.079096059134807</v>
      </c>
      <c r="M56" s="6">
        <f t="shared" si="10"/>
        <v>3134.7142234916355</v>
      </c>
      <c r="N56" s="4">
        <f t="shared" si="5"/>
        <v>52.24523705819392</v>
      </c>
      <c r="O56" s="7">
        <f t="shared" si="6"/>
        <v>11.079096059134807</v>
      </c>
      <c r="P56" s="1">
        <f t="shared" si="7"/>
        <v>60</v>
      </c>
      <c r="Q56" s="6">
        <f t="shared" si="8"/>
        <v>5.999999999999233</v>
      </c>
    </row>
    <row r="57" spans="1:17" ht="29.25" customHeight="1">
      <c r="A57" s="1">
        <v>24</v>
      </c>
      <c r="B57" s="10">
        <v>55</v>
      </c>
      <c r="C57" s="2">
        <v>10.1</v>
      </c>
      <c r="D57" s="10">
        <v>55</v>
      </c>
      <c r="E57" s="3">
        <f t="shared" si="9"/>
        <v>588.9300000000001</v>
      </c>
      <c r="F57" s="3">
        <f t="shared" si="0"/>
        <v>336.31999999999994</v>
      </c>
      <c r="G57" s="4">
        <f t="shared" si="11"/>
        <v>12.49484536082474</v>
      </c>
      <c r="I57" s="16">
        <v>0.033680555555555554</v>
      </c>
      <c r="J57" s="13">
        <f t="shared" si="12"/>
        <v>48.5</v>
      </c>
      <c r="K57" s="5">
        <f t="shared" si="3"/>
        <v>48.5</v>
      </c>
      <c r="L57" s="1">
        <f t="shared" si="4"/>
        <v>11.100666659261318</v>
      </c>
      <c r="M57" s="6">
        <f t="shared" si="10"/>
        <v>3183.2142234916355</v>
      </c>
      <c r="N57" s="4">
        <f t="shared" si="5"/>
        <v>53.05357039152726</v>
      </c>
      <c r="O57" s="7">
        <f t="shared" si="6"/>
        <v>11.100666659261318</v>
      </c>
      <c r="P57" s="1">
        <f t="shared" si="7"/>
        <v>48</v>
      </c>
      <c r="Q57" s="6">
        <f t="shared" si="8"/>
        <v>30</v>
      </c>
    </row>
    <row r="58" spans="1:17" ht="29.25" customHeight="1">
      <c r="A58" s="1">
        <v>25</v>
      </c>
      <c r="B58" s="10">
        <v>56</v>
      </c>
      <c r="C58" s="2">
        <v>9</v>
      </c>
      <c r="D58" s="10">
        <v>56</v>
      </c>
      <c r="E58" s="3">
        <f t="shared" si="9"/>
        <v>597.9300000000001</v>
      </c>
      <c r="F58" s="3">
        <f t="shared" si="0"/>
        <v>327.31999999999994</v>
      </c>
      <c r="G58" s="4">
        <f t="shared" si="11"/>
        <v>6.785340314136126</v>
      </c>
      <c r="I58" s="16">
        <v>0.055266203703703706</v>
      </c>
      <c r="J58" s="13">
        <f t="shared" si="12"/>
        <v>79.58333333333333</v>
      </c>
      <c r="K58" s="5">
        <f t="shared" si="3"/>
        <v>79.58333333333333</v>
      </c>
      <c r="L58" s="1">
        <f t="shared" si="4"/>
        <v>10.995410954920162</v>
      </c>
      <c r="M58" s="6">
        <f t="shared" si="10"/>
        <v>3262.797556824969</v>
      </c>
      <c r="N58" s="4">
        <f t="shared" si="5"/>
        <v>54.37995928041615</v>
      </c>
      <c r="O58" s="7">
        <f t="shared" si="6"/>
        <v>10.995410954920162</v>
      </c>
      <c r="P58" s="1">
        <f t="shared" si="7"/>
        <v>79</v>
      </c>
      <c r="Q58" s="6">
        <f t="shared" si="8"/>
        <v>34.999999999999716</v>
      </c>
    </row>
    <row r="59" spans="1:17" ht="29.25" customHeight="1">
      <c r="A59" s="1">
        <v>26</v>
      </c>
      <c r="B59" s="10">
        <v>57</v>
      </c>
      <c r="C59" s="2">
        <v>10.29</v>
      </c>
      <c r="D59" s="10">
        <v>57</v>
      </c>
      <c r="E59" s="3">
        <f t="shared" si="9"/>
        <v>608.22</v>
      </c>
      <c r="F59" s="3">
        <f t="shared" si="0"/>
        <v>317.03</v>
      </c>
      <c r="G59" s="4">
        <f t="shared" si="11"/>
        <v>11.786191536748332</v>
      </c>
      <c r="I59" s="16">
        <v>0.036377314814814814</v>
      </c>
      <c r="J59" s="13">
        <f t="shared" si="12"/>
        <v>52.383333333333326</v>
      </c>
      <c r="K59" s="5">
        <f t="shared" si="3"/>
        <v>52.383333333333326</v>
      </c>
      <c r="L59" s="1">
        <f t="shared" si="4"/>
        <v>11.007906117079912</v>
      </c>
      <c r="M59" s="6">
        <f t="shared" si="10"/>
        <v>3315.180890158302</v>
      </c>
      <c r="N59" s="4">
        <f t="shared" si="5"/>
        <v>55.253014835971705</v>
      </c>
      <c r="O59" s="7">
        <f t="shared" si="6"/>
        <v>11.007906117079912</v>
      </c>
      <c r="P59" s="1">
        <f t="shared" si="7"/>
        <v>52</v>
      </c>
      <c r="Q59" s="6">
        <f t="shared" si="8"/>
        <v>22.999999999999545</v>
      </c>
    </row>
    <row r="60" spans="1:17" ht="29.25" customHeight="1">
      <c r="A60" s="1">
        <v>27</v>
      </c>
      <c r="B60" s="10">
        <v>58</v>
      </c>
      <c r="C60" s="2">
        <v>10.14</v>
      </c>
      <c r="D60" s="10">
        <v>58</v>
      </c>
      <c r="E60" s="3">
        <f t="shared" si="9"/>
        <v>618.36</v>
      </c>
      <c r="F60" s="3">
        <f t="shared" si="0"/>
        <v>306.89</v>
      </c>
      <c r="G60" s="4">
        <f t="shared" si="11"/>
        <v>12.772568229531139</v>
      </c>
      <c r="I60" s="16">
        <v>0.03307870370370371</v>
      </c>
      <c r="J60" s="13">
        <f t="shared" si="12"/>
        <v>47.63333333333334</v>
      </c>
      <c r="K60" s="5">
        <f t="shared" si="3"/>
        <v>47.63333333333334</v>
      </c>
      <c r="L60" s="1">
        <f t="shared" si="4"/>
        <v>11.032902067803533</v>
      </c>
      <c r="M60" s="6">
        <f t="shared" si="10"/>
        <v>3362.8142234916354</v>
      </c>
      <c r="N60" s="4">
        <f t="shared" si="5"/>
        <v>56.04690372486059</v>
      </c>
      <c r="O60" s="7">
        <f t="shared" si="6"/>
        <v>11.032902067803533</v>
      </c>
      <c r="P60" s="1">
        <f t="shared" si="7"/>
        <v>47</v>
      </c>
      <c r="Q60" s="6">
        <f t="shared" si="8"/>
        <v>38.0000000000004</v>
      </c>
    </row>
    <row r="61" spans="1:17" ht="29.25" customHeight="1">
      <c r="A61" s="1">
        <v>28</v>
      </c>
      <c r="B61" s="10">
        <v>59</v>
      </c>
      <c r="C61" s="2">
        <v>10.04</v>
      </c>
      <c r="D61" s="10">
        <v>59</v>
      </c>
      <c r="E61" s="3">
        <f t="shared" si="9"/>
        <v>628.4</v>
      </c>
      <c r="F61" s="3">
        <f t="shared" si="0"/>
        <v>296.85</v>
      </c>
      <c r="G61" s="4">
        <f t="shared" si="11"/>
        <v>13.426448736998513</v>
      </c>
      <c r="I61" s="16">
        <v>0.031157407407407408</v>
      </c>
      <c r="J61" s="13">
        <f t="shared" si="12"/>
        <v>44.86666666666667</v>
      </c>
      <c r="K61" s="5">
        <f t="shared" si="3"/>
        <v>44.86666666666667</v>
      </c>
      <c r="L61" s="1">
        <f t="shared" si="4"/>
        <v>11.0644163040303</v>
      </c>
      <c r="M61" s="6">
        <f t="shared" si="10"/>
        <v>3407.680890158302</v>
      </c>
      <c r="N61" s="4">
        <f t="shared" si="5"/>
        <v>56.79468150263837</v>
      </c>
      <c r="O61" s="7">
        <f t="shared" si="6"/>
        <v>11.0644163040303</v>
      </c>
      <c r="P61" s="1">
        <f t="shared" si="7"/>
        <v>44</v>
      </c>
      <c r="Q61" s="6">
        <f t="shared" si="8"/>
        <v>52.00000000000003</v>
      </c>
    </row>
    <row r="62" spans="1:17" ht="29.25" customHeight="1">
      <c r="A62" s="1">
        <v>29</v>
      </c>
      <c r="B62" s="10">
        <v>60</v>
      </c>
      <c r="C62" s="2">
        <v>10.7</v>
      </c>
      <c r="D62" s="10">
        <v>60</v>
      </c>
      <c r="E62" s="3">
        <f t="shared" si="9"/>
        <v>639.1</v>
      </c>
      <c r="F62" s="3">
        <f t="shared" si="0"/>
        <v>286.15</v>
      </c>
      <c r="G62" s="4">
        <f t="shared" si="11"/>
        <v>11.962732919254657</v>
      </c>
      <c r="I62" s="16">
        <v>0.03726851851851852</v>
      </c>
      <c r="J62" s="13">
        <f t="shared" si="12"/>
        <v>53.66666666666667</v>
      </c>
      <c r="K62" s="5">
        <f t="shared" si="3"/>
        <v>53.66666666666667</v>
      </c>
      <c r="L62" s="1">
        <f t="shared" si="4"/>
        <v>11.078344306797694</v>
      </c>
      <c r="M62" s="6">
        <f t="shared" si="10"/>
        <v>3461.3475568249687</v>
      </c>
      <c r="N62" s="4">
        <f t="shared" si="5"/>
        <v>57.689125947082815</v>
      </c>
      <c r="O62" s="7">
        <f t="shared" si="6"/>
        <v>11.078344306797694</v>
      </c>
      <c r="P62" s="1">
        <f t="shared" si="7"/>
        <v>53</v>
      </c>
      <c r="Q62" s="6">
        <f t="shared" si="8"/>
        <v>40.000000000000284</v>
      </c>
    </row>
    <row r="63" spans="1:17" ht="29.25" customHeight="1">
      <c r="A63" s="1">
        <v>30</v>
      </c>
      <c r="B63" s="10">
        <v>61</v>
      </c>
      <c r="C63" s="2">
        <v>13.43</v>
      </c>
      <c r="D63" s="10">
        <v>61</v>
      </c>
      <c r="E63" s="3">
        <f t="shared" si="9"/>
        <v>652.53</v>
      </c>
      <c r="F63" s="3">
        <f t="shared" si="0"/>
        <v>272.72</v>
      </c>
      <c r="G63" s="4">
        <f t="shared" si="11"/>
        <v>11.896653543307085</v>
      </c>
      <c r="I63" s="16">
        <v>0.04703703703703704</v>
      </c>
      <c r="J63" s="13">
        <f t="shared" si="12"/>
        <v>67.73333333333333</v>
      </c>
      <c r="K63" s="5">
        <f t="shared" si="3"/>
        <v>67.73333333333333</v>
      </c>
      <c r="L63" s="1">
        <f t="shared" si="4"/>
        <v>11.094050042656798</v>
      </c>
      <c r="M63" s="6">
        <f t="shared" si="10"/>
        <v>3529.080890158302</v>
      </c>
      <c r="N63" s="4">
        <f t="shared" si="5"/>
        <v>58.818014835971695</v>
      </c>
      <c r="O63" s="7">
        <f t="shared" si="6"/>
        <v>11.094050042656798</v>
      </c>
      <c r="P63" s="1">
        <f t="shared" si="7"/>
        <v>67</v>
      </c>
      <c r="Q63" s="6">
        <f t="shared" si="8"/>
        <v>44.00000000000006</v>
      </c>
    </row>
    <row r="64" spans="1:17" ht="29.25" customHeight="1">
      <c r="A64" s="1">
        <v>1</v>
      </c>
      <c r="B64" s="10">
        <v>62</v>
      </c>
      <c r="C64" s="2">
        <v>10.6</v>
      </c>
      <c r="D64" s="10">
        <v>62</v>
      </c>
      <c r="E64" s="3">
        <f t="shared" si="9"/>
        <v>663.13</v>
      </c>
      <c r="F64" s="3">
        <f t="shared" si="0"/>
        <v>262.12</v>
      </c>
      <c r="G64" s="4">
        <f t="shared" si="11"/>
        <v>13.776173285198556</v>
      </c>
      <c r="I64" s="16">
        <v>0.032060185185185185</v>
      </c>
      <c r="J64" s="13">
        <f t="shared" si="12"/>
        <v>46.166666666666664</v>
      </c>
      <c r="K64" s="5">
        <f t="shared" si="3"/>
        <v>46.166666666666664</v>
      </c>
      <c r="L64" s="1">
        <f t="shared" si="4"/>
        <v>11.128683921214654</v>
      </c>
      <c r="M64" s="6">
        <f t="shared" si="10"/>
        <v>3575.2475568249683</v>
      </c>
      <c r="N64" s="4">
        <f t="shared" si="5"/>
        <v>59.58745928041614</v>
      </c>
      <c r="O64" s="7">
        <f t="shared" si="6"/>
        <v>11.128683921214654</v>
      </c>
      <c r="P64" s="1">
        <f t="shared" si="7"/>
        <v>46</v>
      </c>
      <c r="Q64" s="6">
        <f t="shared" si="8"/>
        <v>9.999999999999858</v>
      </c>
    </row>
    <row r="65" spans="1:17" ht="29.25" customHeight="1">
      <c r="A65" s="1">
        <v>2</v>
      </c>
      <c r="B65" s="10">
        <v>63</v>
      </c>
      <c r="C65" s="2">
        <v>11</v>
      </c>
      <c r="D65" s="10">
        <v>63</v>
      </c>
      <c r="E65" s="3">
        <f t="shared" si="9"/>
        <v>674.13</v>
      </c>
      <c r="F65" s="3">
        <f t="shared" si="0"/>
        <v>251.12</v>
      </c>
      <c r="G65" s="4">
        <f t="shared" si="11"/>
        <v>11.2884834663626</v>
      </c>
      <c r="I65" s="16">
        <v>0.040601851851851854</v>
      </c>
      <c r="J65" s="13">
        <f t="shared" si="12"/>
        <v>58.46666666666667</v>
      </c>
      <c r="K65" s="5">
        <f t="shared" si="3"/>
        <v>58.46666666666667</v>
      </c>
      <c r="L65" s="1">
        <f t="shared" si="4"/>
        <v>11.131255104903026</v>
      </c>
      <c r="M65" s="6">
        <f t="shared" si="10"/>
        <v>3633.714223491635</v>
      </c>
      <c r="N65" s="4">
        <f t="shared" si="5"/>
        <v>60.561903724860585</v>
      </c>
      <c r="O65" s="7">
        <f t="shared" si="6"/>
        <v>11.131255104903026</v>
      </c>
      <c r="P65" s="1">
        <f t="shared" si="7"/>
        <v>58</v>
      </c>
      <c r="Q65" s="6">
        <f t="shared" si="8"/>
        <v>28.000000000000114</v>
      </c>
    </row>
    <row r="66" spans="1:17" ht="29.25" customHeight="1">
      <c r="A66" s="1">
        <v>3</v>
      </c>
      <c r="B66" s="10">
        <v>64</v>
      </c>
      <c r="C66" s="2">
        <v>14.5</v>
      </c>
      <c r="D66" s="10">
        <v>64</v>
      </c>
      <c r="E66" s="3">
        <f t="shared" si="9"/>
        <v>688.63</v>
      </c>
      <c r="F66" s="3">
        <f t="shared" si="0"/>
        <v>236.62</v>
      </c>
      <c r="G66" s="4">
        <f t="shared" si="11"/>
        <v>11.475049461420094</v>
      </c>
      <c r="I66" s="16">
        <v>0.05265046296296296</v>
      </c>
      <c r="J66" s="13">
        <f t="shared" si="12"/>
        <v>75.81666666666666</v>
      </c>
      <c r="K66" s="5">
        <f t="shared" si="3"/>
        <v>75.81666666666666</v>
      </c>
      <c r="L66" s="1">
        <f t="shared" si="4"/>
        <v>11.138281692065055</v>
      </c>
      <c r="M66" s="6">
        <f t="shared" si="10"/>
        <v>3709.5308901583016</v>
      </c>
      <c r="N66" s="4">
        <f t="shared" si="5"/>
        <v>61.825514835971696</v>
      </c>
      <c r="O66" s="7">
        <f t="shared" si="6"/>
        <v>11.138281692065055</v>
      </c>
      <c r="P66" s="1">
        <f t="shared" si="7"/>
        <v>75</v>
      </c>
      <c r="Q66" s="6">
        <f t="shared" si="8"/>
        <v>48.99999999999977</v>
      </c>
    </row>
    <row r="67" spans="1:17" ht="29.25" customHeight="1">
      <c r="A67" s="1">
        <v>4</v>
      </c>
      <c r="B67" s="10">
        <v>65</v>
      </c>
      <c r="C67" s="2">
        <v>10.4</v>
      </c>
      <c r="D67" s="10">
        <v>65</v>
      </c>
      <c r="E67" s="3">
        <f t="shared" si="9"/>
        <v>699.03</v>
      </c>
      <c r="F67" s="3">
        <f t="shared" si="0"/>
        <v>226.22000000000003</v>
      </c>
      <c r="G67" s="4">
        <f t="shared" si="11"/>
        <v>12.015404364569962</v>
      </c>
      <c r="I67" s="16">
        <v>0.03606481481481481</v>
      </c>
      <c r="J67" s="13">
        <f t="shared" si="12"/>
        <v>51.93333333333333</v>
      </c>
      <c r="K67" s="5">
        <f t="shared" si="3"/>
        <v>51.93333333333333</v>
      </c>
      <c r="L67" s="1">
        <f t="shared" si="4"/>
        <v>11.150391844234239</v>
      </c>
      <c r="M67" s="6">
        <f t="shared" si="10"/>
        <v>3761.464223491635</v>
      </c>
      <c r="N67" s="4">
        <f t="shared" si="5"/>
        <v>62.69107039152725</v>
      </c>
      <c r="O67" s="7">
        <f t="shared" si="6"/>
        <v>11.150391844234239</v>
      </c>
      <c r="P67" s="1">
        <f t="shared" si="7"/>
        <v>51</v>
      </c>
      <c r="Q67" s="6">
        <f t="shared" si="8"/>
        <v>55.9999999999998</v>
      </c>
    </row>
    <row r="68" spans="1:17" ht="29.25" customHeight="1">
      <c r="A68" s="1">
        <v>5</v>
      </c>
      <c r="B68" s="10">
        <v>66</v>
      </c>
      <c r="C68" s="2">
        <v>11.9</v>
      </c>
      <c r="D68" s="10">
        <v>66</v>
      </c>
      <c r="E68" s="3">
        <f t="shared" si="9"/>
        <v>710.93</v>
      </c>
      <c r="F68" s="3">
        <f t="shared" si="0"/>
        <v>214.32000000000005</v>
      </c>
      <c r="G68" s="4">
        <f t="shared" si="11"/>
        <v>12.753795772551355</v>
      </c>
      <c r="I68" s="16">
        <v>0.038877314814814816</v>
      </c>
      <c r="J68" s="13">
        <f t="shared" si="12"/>
        <v>55.983333333333334</v>
      </c>
      <c r="K68" s="5">
        <f t="shared" si="3"/>
        <v>55.983333333333334</v>
      </c>
      <c r="L68" s="1">
        <f t="shared" si="4"/>
        <v>11.173905958115506</v>
      </c>
      <c r="M68" s="6">
        <f t="shared" si="10"/>
        <v>3817.447556824968</v>
      </c>
      <c r="N68" s="4">
        <f t="shared" si="5"/>
        <v>63.6241259470828</v>
      </c>
      <c r="O68" s="7">
        <f t="shared" si="6"/>
        <v>11.173905958115506</v>
      </c>
      <c r="P68" s="1">
        <f t="shared" si="7"/>
        <v>55</v>
      </c>
      <c r="Q68" s="6">
        <f t="shared" si="8"/>
        <v>59.00000000000006</v>
      </c>
    </row>
    <row r="69" spans="1:17" ht="29.25" customHeight="1">
      <c r="A69" s="1">
        <v>6</v>
      </c>
      <c r="B69" s="10">
        <v>67</v>
      </c>
      <c r="C69" s="2">
        <v>10.5</v>
      </c>
      <c r="D69" s="10">
        <v>67</v>
      </c>
      <c r="E69" s="3">
        <f t="shared" si="9"/>
        <v>721.43</v>
      </c>
      <c r="F69" s="3">
        <f t="shared" si="0"/>
        <v>203.82000000000005</v>
      </c>
      <c r="G69" s="4">
        <f t="shared" si="11"/>
        <v>9.246575342465752</v>
      </c>
      <c r="I69" s="16">
        <v>0.047314814814814816</v>
      </c>
      <c r="J69" s="13">
        <f t="shared" si="12"/>
        <v>68.13333333333334</v>
      </c>
      <c r="K69" s="5">
        <f t="shared" si="3"/>
        <v>68.13333333333334</v>
      </c>
      <c r="L69" s="1">
        <f t="shared" si="4"/>
        <v>11.140110378254537</v>
      </c>
      <c r="M69" s="6">
        <f t="shared" si="10"/>
        <v>3885.5808901583014</v>
      </c>
      <c r="N69" s="4">
        <f t="shared" si="5"/>
        <v>64.75968150263836</v>
      </c>
      <c r="O69" s="7">
        <f t="shared" si="6"/>
        <v>11.140110378254537</v>
      </c>
      <c r="P69" s="1">
        <f t="shared" si="7"/>
        <v>68</v>
      </c>
      <c r="Q69" s="6">
        <f t="shared" si="8"/>
        <v>8.000000000000398</v>
      </c>
    </row>
    <row r="70" spans="1:17" ht="29.25" customHeight="1">
      <c r="A70" s="1">
        <v>7</v>
      </c>
      <c r="B70" s="10">
        <v>68</v>
      </c>
      <c r="C70" s="2">
        <v>10.5</v>
      </c>
      <c r="D70" s="10">
        <v>68</v>
      </c>
      <c r="E70" s="3">
        <f t="shared" si="9"/>
        <v>731.93</v>
      </c>
      <c r="F70" s="3">
        <f t="shared" si="0"/>
        <v>193.32000000000005</v>
      </c>
      <c r="G70" s="4">
        <f t="shared" si="11"/>
        <v>10.588235294117649</v>
      </c>
      <c r="I70" s="16">
        <v>0.04131944444444444</v>
      </c>
      <c r="J70" s="13">
        <f t="shared" si="12"/>
        <v>59.5</v>
      </c>
      <c r="K70" s="5">
        <f t="shared" si="3"/>
        <v>59.5</v>
      </c>
      <c r="L70" s="1">
        <f t="shared" si="4"/>
        <v>11.131786957665607</v>
      </c>
      <c r="M70" s="6">
        <f t="shared" si="10"/>
        <v>3945.0808901583014</v>
      </c>
      <c r="N70" s="4">
        <f t="shared" si="5"/>
        <v>65.75134816930502</v>
      </c>
      <c r="O70" s="7">
        <f t="shared" si="6"/>
        <v>11.131786957665607</v>
      </c>
      <c r="P70" s="1">
        <f t="shared" si="7"/>
        <v>59</v>
      </c>
      <c r="Q70" s="6">
        <f t="shared" si="8"/>
        <v>30</v>
      </c>
    </row>
    <row r="71" spans="1:17" ht="29.25" customHeight="1">
      <c r="A71" s="1">
        <v>8</v>
      </c>
      <c r="B71" s="10">
        <v>69</v>
      </c>
      <c r="C71" s="2">
        <v>25.2</v>
      </c>
      <c r="D71" s="10">
        <v>69</v>
      </c>
      <c r="E71" s="3">
        <f t="shared" si="9"/>
        <v>757.13</v>
      </c>
      <c r="F71" s="3">
        <f t="shared" si="0"/>
        <v>168.12</v>
      </c>
      <c r="G71" s="4">
        <f t="shared" si="11"/>
        <v>10.761565836298935</v>
      </c>
      <c r="I71" s="16">
        <v>0.09756944444444443</v>
      </c>
      <c r="J71" s="13">
        <f t="shared" si="12"/>
        <v>140.49999999999997</v>
      </c>
      <c r="K71" s="5">
        <f t="shared" si="3"/>
        <v>140.49999999999997</v>
      </c>
      <c r="L71" s="1">
        <f t="shared" si="4"/>
        <v>11.119055336642678</v>
      </c>
      <c r="M71" s="6">
        <f t="shared" si="10"/>
        <v>4085.5808901583014</v>
      </c>
      <c r="N71" s="4">
        <f t="shared" si="5"/>
        <v>68.09301483597169</v>
      </c>
      <c r="O71" s="7">
        <f t="shared" si="6"/>
        <v>11.119055336642678</v>
      </c>
      <c r="P71" s="1">
        <f t="shared" si="7"/>
        <v>140</v>
      </c>
      <c r="Q71" s="6">
        <f t="shared" si="8"/>
        <v>29.999999999998295</v>
      </c>
    </row>
    <row r="72" spans="1:17" ht="29.25" customHeight="1">
      <c r="A72" s="1">
        <v>9</v>
      </c>
      <c r="B72" s="10">
        <v>70</v>
      </c>
      <c r="C72" s="2">
        <v>0</v>
      </c>
      <c r="D72" s="10">
        <v>70</v>
      </c>
      <c r="E72" s="3">
        <f t="shared" si="9"/>
        <v>757.13</v>
      </c>
      <c r="F72" s="3">
        <f t="shared" si="0"/>
        <v>168.12</v>
      </c>
      <c r="G72" s="4">
        <f t="shared" si="11"/>
        <v>0</v>
      </c>
      <c r="I72" s="16">
        <v>0.09756944444444443</v>
      </c>
      <c r="J72" s="13">
        <f t="shared" si="12"/>
        <v>140.49999999999997</v>
      </c>
      <c r="K72" s="5">
        <f t="shared" si="3"/>
        <v>140.49999999999997</v>
      </c>
      <c r="L72" s="1">
        <f t="shared" si="4"/>
        <v>10.749391973493047</v>
      </c>
      <c r="M72" s="6">
        <f t="shared" si="10"/>
        <v>4226.080890158301</v>
      </c>
      <c r="N72" s="4">
        <f t="shared" si="5"/>
        <v>70.43468150263836</v>
      </c>
      <c r="O72" s="7">
        <f t="shared" si="6"/>
        <v>10.749391973493047</v>
      </c>
      <c r="P72" s="1">
        <f t="shared" si="7"/>
        <v>140</v>
      </c>
      <c r="Q72" s="6">
        <f t="shared" si="8"/>
        <v>29.999999999998295</v>
      </c>
    </row>
    <row r="73" spans="1:17" ht="29.25" customHeight="1">
      <c r="A73" s="1">
        <v>10</v>
      </c>
      <c r="B73" s="10">
        <v>71</v>
      </c>
      <c r="C73" s="2">
        <v>1</v>
      </c>
      <c r="D73" s="10">
        <v>71</v>
      </c>
      <c r="E73" s="3">
        <f t="shared" si="9"/>
        <v>758.13</v>
      </c>
      <c r="F73" s="3">
        <f t="shared" si="0"/>
        <v>167.12</v>
      </c>
      <c r="G73" s="4">
        <f t="shared" si="11"/>
        <v>12</v>
      </c>
      <c r="I73" s="16">
        <v>0.003472222222222222</v>
      </c>
      <c r="J73" s="13">
        <f t="shared" si="12"/>
        <v>5</v>
      </c>
      <c r="K73" s="5">
        <f t="shared" si="3"/>
        <v>5</v>
      </c>
      <c r="L73" s="1">
        <f t="shared" si="4"/>
        <v>10.750869855928972</v>
      </c>
      <c r="M73" s="6">
        <f t="shared" si="10"/>
        <v>4231.080890158301</v>
      </c>
      <c r="N73" s="4">
        <f t="shared" si="5"/>
        <v>70.51801483597168</v>
      </c>
      <c r="O73" s="7">
        <f t="shared" si="6"/>
        <v>10.750869855928972</v>
      </c>
      <c r="P73" s="1">
        <f t="shared" si="7"/>
        <v>5</v>
      </c>
      <c r="Q73" s="6">
        <f t="shared" si="8"/>
        <v>0</v>
      </c>
    </row>
    <row r="74" spans="1:17" ht="29.25" customHeight="1">
      <c r="A74" s="1">
        <v>11</v>
      </c>
      <c r="B74" s="10">
        <v>72</v>
      </c>
      <c r="C74" s="2">
        <v>0</v>
      </c>
      <c r="D74" s="10">
        <v>72</v>
      </c>
      <c r="E74" s="3">
        <f t="shared" si="9"/>
        <v>758.13</v>
      </c>
      <c r="F74" s="3">
        <f t="shared" si="0"/>
        <v>167.12</v>
      </c>
      <c r="G74" s="4">
        <f t="shared" si="11"/>
        <v>0</v>
      </c>
      <c r="I74" s="16">
        <v>1.1574074074074073E-05</v>
      </c>
      <c r="J74" s="13">
        <f t="shared" si="12"/>
        <v>0.016666666666666666</v>
      </c>
      <c r="K74" s="5">
        <f t="shared" si="3"/>
        <v>0.016666666666666666</v>
      </c>
      <c r="L74" s="1">
        <f t="shared" si="4"/>
        <v>10.750827507303855</v>
      </c>
      <c r="M74" s="6">
        <f t="shared" si="10"/>
        <v>4231.097556824968</v>
      </c>
      <c r="N74" s="4">
        <f t="shared" si="5"/>
        <v>70.51829261374947</v>
      </c>
      <c r="O74" s="7">
        <f t="shared" si="6"/>
        <v>10.750827507303855</v>
      </c>
      <c r="P74" s="1">
        <f t="shared" si="7"/>
        <v>0</v>
      </c>
      <c r="Q74" s="6">
        <f t="shared" si="8"/>
        <v>1</v>
      </c>
    </row>
    <row r="75" spans="1:17" ht="29.25" customHeight="1">
      <c r="A75" s="1">
        <v>12</v>
      </c>
      <c r="B75" s="10">
        <v>73</v>
      </c>
      <c r="C75" s="2">
        <v>12.3</v>
      </c>
      <c r="D75" s="10">
        <v>73</v>
      </c>
      <c r="E75" s="3">
        <f t="shared" si="9"/>
        <v>770.43</v>
      </c>
      <c r="F75" s="3">
        <f t="shared" si="0"/>
        <v>154.82000000000005</v>
      </c>
      <c r="G75" s="4">
        <f t="shared" si="11"/>
        <v>13.042709867452135</v>
      </c>
      <c r="I75" s="16">
        <v>0.039293981481481485</v>
      </c>
      <c r="J75" s="13">
        <f t="shared" si="12"/>
        <v>56.583333333333336</v>
      </c>
      <c r="K75" s="5">
        <f t="shared" si="3"/>
        <v>56.583333333333336</v>
      </c>
      <c r="L75" s="1">
        <f t="shared" si="4"/>
        <v>10.781072841988795</v>
      </c>
      <c r="M75" s="6">
        <f t="shared" si="10"/>
        <v>4287.680890158301</v>
      </c>
      <c r="N75" s="4">
        <f t="shared" si="5"/>
        <v>71.46134816930501</v>
      </c>
      <c r="O75" s="7">
        <f t="shared" si="6"/>
        <v>10.781072841988795</v>
      </c>
      <c r="P75" s="1">
        <f t="shared" si="7"/>
        <v>56</v>
      </c>
      <c r="Q75" s="6">
        <f t="shared" si="8"/>
        <v>35.00000000000014</v>
      </c>
    </row>
    <row r="76" spans="1:17" ht="29.25" customHeight="1">
      <c r="A76" s="1">
        <v>13</v>
      </c>
      <c r="B76" s="10">
        <v>74</v>
      </c>
      <c r="C76" s="2">
        <v>11.5</v>
      </c>
      <c r="D76" s="10">
        <v>74</v>
      </c>
      <c r="E76" s="3">
        <f t="shared" si="9"/>
        <v>781.93</v>
      </c>
      <c r="F76" s="3">
        <f t="shared" si="0"/>
        <v>143.32000000000005</v>
      </c>
      <c r="G76" s="4">
        <f t="shared" si="11"/>
        <v>10.615384615384617</v>
      </c>
      <c r="I76" s="16">
        <v>0.04513888888888889</v>
      </c>
      <c r="J76" s="13">
        <f t="shared" si="12"/>
        <v>65</v>
      </c>
      <c r="K76" s="5">
        <f t="shared" si="3"/>
        <v>65</v>
      </c>
      <c r="L76" s="1">
        <f t="shared" si="4"/>
        <v>10.778598565789586</v>
      </c>
      <c r="M76" s="6">
        <f t="shared" si="10"/>
        <v>4352.680890158301</v>
      </c>
      <c r="N76" s="4">
        <f t="shared" si="5"/>
        <v>72.54468150263834</v>
      </c>
      <c r="O76" s="7">
        <f t="shared" si="6"/>
        <v>10.778598565789586</v>
      </c>
      <c r="P76" s="1">
        <f t="shared" si="7"/>
        <v>65</v>
      </c>
      <c r="Q76" s="6">
        <f t="shared" si="8"/>
        <v>0</v>
      </c>
    </row>
    <row r="77" spans="1:17" ht="29.25" customHeight="1">
      <c r="A77" s="1">
        <v>14</v>
      </c>
      <c r="B77" s="10">
        <v>75</v>
      </c>
      <c r="C77" s="2">
        <v>13.91875</v>
      </c>
      <c r="D77" s="10">
        <v>75</v>
      </c>
      <c r="E77" s="3">
        <f t="shared" si="9"/>
        <v>795.84875</v>
      </c>
      <c r="F77" s="3">
        <f t="shared" si="0"/>
        <v>129.40125</v>
      </c>
      <c r="G77" s="4">
        <f t="shared" si="11"/>
        <v>11.078377183285431</v>
      </c>
      <c r="I77" s="16">
        <v>0.052349537037037035</v>
      </c>
      <c r="J77" s="13">
        <f t="shared" si="12"/>
        <v>75.38333333333333</v>
      </c>
      <c r="K77" s="5">
        <f t="shared" si="3"/>
        <v>75.38333333333333</v>
      </c>
      <c r="L77" s="1">
        <f t="shared" si="4"/>
        <v>10.783701994806945</v>
      </c>
      <c r="M77" s="6">
        <f t="shared" si="10"/>
        <v>4428.064223491634</v>
      </c>
      <c r="N77" s="4">
        <f t="shared" si="5"/>
        <v>73.80107039152723</v>
      </c>
      <c r="O77" s="7">
        <f t="shared" si="6"/>
        <v>10.783701994806945</v>
      </c>
      <c r="P77" s="1">
        <f t="shared" si="7"/>
        <v>75</v>
      </c>
      <c r="Q77" s="6">
        <f t="shared" si="8"/>
        <v>22.999999999999545</v>
      </c>
    </row>
    <row r="78" spans="1:17" ht="29.25" customHeight="1">
      <c r="A78" s="1">
        <v>15</v>
      </c>
      <c r="B78" s="10">
        <v>76</v>
      </c>
      <c r="C78" s="2">
        <v>11.0625</v>
      </c>
      <c r="D78" s="10">
        <v>76</v>
      </c>
      <c r="E78" s="3">
        <f t="shared" si="9"/>
        <v>806.91125</v>
      </c>
      <c r="F78" s="3">
        <f t="shared" si="0"/>
        <v>118.33875</v>
      </c>
      <c r="G78" s="4">
        <f t="shared" si="11"/>
        <v>11.654960491659349</v>
      </c>
      <c r="I78" s="16">
        <v>0.03954861111111111</v>
      </c>
      <c r="J78" s="13">
        <f t="shared" si="12"/>
        <v>56.95</v>
      </c>
      <c r="K78" s="5">
        <f t="shared" si="3"/>
        <v>56.95</v>
      </c>
      <c r="L78" s="1">
        <f t="shared" si="4"/>
        <v>10.794765097156956</v>
      </c>
      <c r="M78" s="6">
        <f t="shared" si="10"/>
        <v>4485.014223491634</v>
      </c>
      <c r="N78" s="4">
        <f t="shared" si="5"/>
        <v>74.7502370581939</v>
      </c>
      <c r="O78" s="7">
        <f t="shared" si="6"/>
        <v>10.794765097156956</v>
      </c>
      <c r="P78" s="1">
        <f t="shared" si="7"/>
        <v>56</v>
      </c>
      <c r="Q78" s="6">
        <f t="shared" si="8"/>
        <v>57.00000000000017</v>
      </c>
    </row>
    <row r="79" spans="1:17" ht="29.25" customHeight="1">
      <c r="A79" s="1">
        <v>16</v>
      </c>
      <c r="B79" s="10">
        <v>77</v>
      </c>
      <c r="C79" s="2">
        <v>0</v>
      </c>
      <c r="D79" s="10">
        <v>77</v>
      </c>
      <c r="E79" s="3">
        <f t="shared" si="9"/>
        <v>806.91125</v>
      </c>
      <c r="F79" s="3">
        <f t="shared" si="0"/>
        <v>118.33875</v>
      </c>
      <c r="G79" s="4">
        <f t="shared" si="11"/>
        <v>0</v>
      </c>
      <c r="I79" s="16">
        <v>1.1574074074074073E-05</v>
      </c>
      <c r="J79" s="13">
        <f t="shared" si="12"/>
        <v>0.016666666666666666</v>
      </c>
      <c r="K79" s="5">
        <f t="shared" si="3"/>
        <v>0.016666666666666666</v>
      </c>
      <c r="L79" s="1">
        <f t="shared" si="4"/>
        <v>10.794724983107349</v>
      </c>
      <c r="M79" s="6">
        <f t="shared" si="10"/>
        <v>4485.0308901583</v>
      </c>
      <c r="N79" s="4">
        <f t="shared" si="5"/>
        <v>74.75051483597167</v>
      </c>
      <c r="O79" s="7">
        <f t="shared" si="6"/>
        <v>10.794724983107349</v>
      </c>
      <c r="P79" s="1">
        <f t="shared" si="7"/>
        <v>0</v>
      </c>
      <c r="Q79" s="6">
        <f t="shared" si="8"/>
        <v>1</v>
      </c>
    </row>
    <row r="80" spans="1:17" ht="29.25" customHeight="1">
      <c r="A80" s="1">
        <v>17</v>
      </c>
      <c r="B80" s="10">
        <v>78</v>
      </c>
      <c r="C80" s="2">
        <v>10.2</v>
      </c>
      <c r="D80" s="10">
        <v>78</v>
      </c>
      <c r="E80" s="3">
        <f t="shared" si="9"/>
        <v>817.11125</v>
      </c>
      <c r="F80" s="3">
        <f t="shared" si="0"/>
        <v>108.13874999999996</v>
      </c>
      <c r="G80" s="4">
        <f t="shared" si="11"/>
        <v>11.000599161174355</v>
      </c>
      <c r="I80" s="16">
        <v>0.038634259259259264</v>
      </c>
      <c r="J80" s="13">
        <f t="shared" si="12"/>
        <v>55.63333333333334</v>
      </c>
      <c r="K80" s="5">
        <f t="shared" si="3"/>
        <v>55.63333333333334</v>
      </c>
      <c r="L80" s="1">
        <f t="shared" si="4"/>
        <v>10.79724740410335</v>
      </c>
      <c r="M80" s="6">
        <f t="shared" si="10"/>
        <v>4540.6642234916335</v>
      </c>
      <c r="N80" s="4">
        <f t="shared" si="5"/>
        <v>75.6777370581939</v>
      </c>
      <c r="O80" s="7">
        <f t="shared" si="6"/>
        <v>10.79724740410335</v>
      </c>
      <c r="P80" s="1">
        <f t="shared" si="7"/>
        <v>55</v>
      </c>
      <c r="Q80" s="6">
        <f t="shared" si="8"/>
        <v>38.0000000000004</v>
      </c>
    </row>
    <row r="81" spans="1:17" ht="29.25" customHeight="1">
      <c r="A81" s="1">
        <v>18</v>
      </c>
      <c r="B81" s="10">
        <v>79</v>
      </c>
      <c r="C81" s="2">
        <v>0</v>
      </c>
      <c r="D81" s="10">
        <v>79</v>
      </c>
      <c r="E81" s="3">
        <f t="shared" si="9"/>
        <v>817.11125</v>
      </c>
      <c r="F81" s="3">
        <f t="shared" si="0"/>
        <v>108.13874999999996</v>
      </c>
      <c r="G81" s="4">
        <f t="shared" si="11"/>
        <v>0</v>
      </c>
      <c r="I81" s="16">
        <v>1.1574074074074073E-05</v>
      </c>
      <c r="J81" s="13">
        <f t="shared" si="12"/>
        <v>0.016666666666666666</v>
      </c>
      <c r="K81" s="5">
        <f t="shared" si="3"/>
        <v>0.016666666666666666</v>
      </c>
      <c r="L81" s="1">
        <f t="shared" si="4"/>
        <v>10.797207772575009</v>
      </c>
      <c r="M81" s="6">
        <f t="shared" si="10"/>
        <v>4540.6808901583</v>
      </c>
      <c r="N81" s="4">
        <f t="shared" si="5"/>
        <v>75.67801483597167</v>
      </c>
      <c r="O81" s="7">
        <f t="shared" si="6"/>
        <v>10.797207772575009</v>
      </c>
      <c r="P81" s="1">
        <f t="shared" si="7"/>
        <v>0</v>
      </c>
      <c r="Q81" s="6">
        <f t="shared" si="8"/>
        <v>1</v>
      </c>
    </row>
    <row r="82" spans="1:17" ht="29.25" customHeight="1">
      <c r="A82" s="1">
        <v>19</v>
      </c>
      <c r="B82" s="10">
        <v>80</v>
      </c>
      <c r="C82" s="2">
        <v>0</v>
      </c>
      <c r="D82" s="10">
        <v>80</v>
      </c>
      <c r="E82" s="3">
        <f t="shared" si="9"/>
        <v>817.11125</v>
      </c>
      <c r="F82" s="3">
        <f t="shared" si="0"/>
        <v>108.13874999999996</v>
      </c>
      <c r="G82" s="4">
        <f t="shared" si="11"/>
        <v>0</v>
      </c>
      <c r="I82" s="16">
        <v>1.1574074074074073E-05</v>
      </c>
      <c r="J82" s="13">
        <f t="shared" si="12"/>
        <v>0.016666666666666666</v>
      </c>
      <c r="K82" s="5">
        <f t="shared" si="3"/>
        <v>0.016666666666666666</v>
      </c>
      <c r="L82" s="1">
        <f t="shared" si="4"/>
        <v>10.7971681413376</v>
      </c>
      <c r="M82" s="6">
        <f t="shared" si="10"/>
        <v>4540.697556824966</v>
      </c>
      <c r="N82" s="4">
        <f t="shared" si="5"/>
        <v>75.67829261374943</v>
      </c>
      <c r="O82" s="7">
        <f t="shared" si="6"/>
        <v>10.7971681413376</v>
      </c>
      <c r="P82" s="1">
        <f t="shared" si="7"/>
        <v>0</v>
      </c>
      <c r="Q82" s="6">
        <f t="shared" si="8"/>
        <v>1</v>
      </c>
    </row>
    <row r="83" spans="1:17" ht="29.25" customHeight="1">
      <c r="A83" s="1">
        <v>20</v>
      </c>
      <c r="B83" s="10">
        <v>81</v>
      </c>
      <c r="C83" s="2">
        <v>15.2</v>
      </c>
      <c r="D83" s="10">
        <v>81</v>
      </c>
      <c r="E83" s="3">
        <f t="shared" si="9"/>
        <v>832.3112500000001</v>
      </c>
      <c r="F83" s="3">
        <f t="shared" si="0"/>
        <v>92.93874999999991</v>
      </c>
      <c r="G83" s="4">
        <f t="shared" si="11"/>
        <v>9.909453096704093</v>
      </c>
      <c r="I83" s="16">
        <v>0.06391203703703703</v>
      </c>
      <c r="J83" s="13">
        <f t="shared" si="12"/>
        <v>92.03333333333333</v>
      </c>
      <c r="K83" s="5">
        <f t="shared" si="3"/>
        <v>92.03333333333333</v>
      </c>
      <c r="L83" s="1">
        <f t="shared" si="4"/>
        <v>10.779532889788383</v>
      </c>
      <c r="M83" s="6">
        <f t="shared" si="10"/>
        <v>4632.7308901583</v>
      </c>
      <c r="N83" s="4">
        <f t="shared" si="5"/>
        <v>77.21218150263833</v>
      </c>
      <c r="O83" s="7">
        <f t="shared" si="6"/>
        <v>10.779532889788383</v>
      </c>
      <c r="P83" s="1">
        <f t="shared" si="7"/>
        <v>92</v>
      </c>
      <c r="Q83" s="6">
        <f t="shared" si="8"/>
        <v>1.9999999999998863</v>
      </c>
    </row>
    <row r="84" spans="1:17" ht="29.25" customHeight="1">
      <c r="A84" s="1">
        <v>21</v>
      </c>
      <c r="B84" s="10">
        <v>82</v>
      </c>
      <c r="C84" s="2">
        <v>11.33125</v>
      </c>
      <c r="D84" s="10">
        <v>82</v>
      </c>
      <c r="E84" s="3">
        <f t="shared" si="9"/>
        <v>843.6425</v>
      </c>
      <c r="F84" s="3">
        <f t="shared" si="0"/>
        <v>81.60749999999996</v>
      </c>
      <c r="G84" s="4">
        <f t="shared" si="11"/>
        <v>10.803098516949152</v>
      </c>
      <c r="I84" s="16">
        <v>0.0437037037037037</v>
      </c>
      <c r="J84" s="13">
        <f t="shared" si="12"/>
        <v>62.93333333333334</v>
      </c>
      <c r="K84" s="5">
        <f t="shared" si="3"/>
        <v>62.93333333333334</v>
      </c>
      <c r="L84" s="1">
        <f t="shared" si="4"/>
        <v>10.779848726568597</v>
      </c>
      <c r="M84" s="6">
        <f t="shared" si="10"/>
        <v>4695.6642234916335</v>
      </c>
      <c r="N84" s="4">
        <f t="shared" si="5"/>
        <v>78.26107039152723</v>
      </c>
      <c r="O84" s="7">
        <f t="shared" si="6"/>
        <v>10.779848726568597</v>
      </c>
      <c r="P84" s="1">
        <f t="shared" si="7"/>
        <v>62</v>
      </c>
      <c r="Q84" s="6">
        <f t="shared" si="8"/>
        <v>56.00000000000023</v>
      </c>
    </row>
    <row r="85" spans="1:17" ht="29.25" customHeight="1">
      <c r="A85" s="1">
        <v>22</v>
      </c>
      <c r="B85" s="10">
        <v>83</v>
      </c>
      <c r="C85" s="2">
        <v>10.055935363579863</v>
      </c>
      <c r="D85" s="10">
        <v>83</v>
      </c>
      <c r="E85" s="3">
        <f t="shared" si="9"/>
        <v>853.6984353635798</v>
      </c>
      <c r="F85" s="3">
        <f t="shared" si="0"/>
        <v>71.55156463642015</v>
      </c>
      <c r="G85" s="4">
        <f t="shared" si="11"/>
        <v>12.242599698643051</v>
      </c>
      <c r="I85" s="16">
        <v>0.03422453703703704</v>
      </c>
      <c r="J85" s="13">
        <f t="shared" si="12"/>
        <v>49.28333333333334</v>
      </c>
      <c r="K85" s="5">
        <f t="shared" si="3"/>
        <v>49.28333333333334</v>
      </c>
      <c r="L85" s="1">
        <f t="shared" si="4"/>
        <v>10.795041569666873</v>
      </c>
      <c r="M85" s="6">
        <f t="shared" si="10"/>
        <v>4744.947556824967</v>
      </c>
      <c r="N85" s="4">
        <f t="shared" si="5"/>
        <v>79.08245928041612</v>
      </c>
      <c r="O85" s="7">
        <f t="shared" si="6"/>
        <v>10.795041569666873</v>
      </c>
      <c r="P85" s="1">
        <f t="shared" si="7"/>
        <v>49</v>
      </c>
      <c r="Q85" s="6">
        <f t="shared" si="8"/>
        <v>17.000000000000313</v>
      </c>
    </row>
    <row r="86" spans="1:17" ht="29.25" customHeight="1">
      <c r="A86" s="1">
        <v>23</v>
      </c>
      <c r="B86" s="10">
        <v>84</v>
      </c>
      <c r="C86" s="2">
        <v>12.641392169049098</v>
      </c>
      <c r="D86" s="10">
        <v>84</v>
      </c>
      <c r="E86" s="3">
        <f t="shared" si="9"/>
        <v>866.339827532629</v>
      </c>
      <c r="F86" s="3">
        <f t="shared" si="0"/>
        <v>58.91017246737101</v>
      </c>
      <c r="G86" s="4">
        <f t="shared" si="11"/>
        <v>12.719120125370809</v>
      </c>
      <c r="I86" s="16">
        <v>0.04141203703703704</v>
      </c>
      <c r="J86" s="13">
        <f t="shared" si="12"/>
        <v>59.63333333333333</v>
      </c>
      <c r="K86" s="5">
        <f t="shared" si="3"/>
        <v>59.63333333333333</v>
      </c>
      <c r="L86" s="1">
        <f t="shared" si="4"/>
        <v>10.818922782304348</v>
      </c>
      <c r="M86" s="6">
        <f t="shared" si="10"/>
        <v>4804.5808901583005</v>
      </c>
      <c r="N86" s="4">
        <f t="shared" si="5"/>
        <v>80.076348169305</v>
      </c>
      <c r="O86" s="7">
        <f t="shared" si="6"/>
        <v>10.818922782304348</v>
      </c>
      <c r="P86" s="1">
        <f t="shared" si="7"/>
        <v>59</v>
      </c>
      <c r="Q86" s="6">
        <f t="shared" si="8"/>
        <v>37.99999999999997</v>
      </c>
    </row>
    <row r="87" spans="1:17" ht="29.25" customHeight="1">
      <c r="A87" s="1">
        <v>24</v>
      </c>
      <c r="B87" s="10">
        <v>85</v>
      </c>
      <c r="C87" s="2">
        <v>14.897451833436916</v>
      </c>
      <c r="D87" s="10">
        <v>85</v>
      </c>
      <c r="E87" s="3">
        <f t="shared" si="9"/>
        <v>881.2372793660659</v>
      </c>
      <c r="F87" s="3">
        <f t="shared" si="0"/>
        <v>44.01272063393412</v>
      </c>
      <c r="G87" s="4">
        <f t="shared" si="11"/>
        <v>11.511231294349194</v>
      </c>
      <c r="I87" s="16">
        <v>0.05392361111111111</v>
      </c>
      <c r="J87" s="13">
        <f t="shared" si="12"/>
        <v>77.65</v>
      </c>
      <c r="K87" s="5">
        <f t="shared" si="3"/>
        <v>77.65</v>
      </c>
      <c r="L87" s="1">
        <f t="shared" si="4"/>
        <v>10.829933682274001</v>
      </c>
      <c r="M87" s="6">
        <f t="shared" si="10"/>
        <v>4882.2308901583</v>
      </c>
      <c r="N87" s="4">
        <f t="shared" si="5"/>
        <v>81.37051483597166</v>
      </c>
      <c r="O87" s="7">
        <f t="shared" si="6"/>
        <v>10.829933682274001</v>
      </c>
      <c r="P87" s="1">
        <f t="shared" si="7"/>
        <v>77</v>
      </c>
      <c r="Q87" s="6">
        <f t="shared" si="8"/>
        <v>39.00000000000034</v>
      </c>
    </row>
    <row r="88" spans="1:17" ht="29.25" customHeight="1">
      <c r="A88" s="1">
        <v>25</v>
      </c>
      <c r="B88" s="10">
        <v>86</v>
      </c>
      <c r="C88" s="2">
        <v>22.1</v>
      </c>
      <c r="D88" s="10">
        <v>86</v>
      </c>
      <c r="E88" s="3">
        <f t="shared" si="9"/>
        <v>903.3372793660659</v>
      </c>
      <c r="F88" s="3">
        <f t="shared" si="0"/>
        <v>21.9127206339341</v>
      </c>
      <c r="G88" s="4">
        <f t="shared" si="11"/>
        <v>10.487740574742949</v>
      </c>
      <c r="I88" s="16">
        <v>0.08780092592592592</v>
      </c>
      <c r="J88" s="13">
        <f t="shared" si="12"/>
        <v>126.43333333333332</v>
      </c>
      <c r="K88" s="5">
        <f t="shared" si="3"/>
        <v>126.43333333333332</v>
      </c>
      <c r="L88" s="1">
        <f t="shared" si="4"/>
        <v>10.82129572746243</v>
      </c>
      <c r="M88" s="6">
        <f t="shared" si="10"/>
        <v>5008.6642234916335</v>
      </c>
      <c r="N88" s="4">
        <f t="shared" si="5"/>
        <v>83.4777370581939</v>
      </c>
      <c r="O88" s="7">
        <f t="shared" si="6"/>
        <v>10.82129572746243</v>
      </c>
      <c r="P88" s="1">
        <f t="shared" si="7"/>
        <v>126</v>
      </c>
      <c r="Q88" s="6">
        <f t="shared" si="8"/>
        <v>25.999999999999375</v>
      </c>
    </row>
    <row r="89" spans="1:17" ht="29.25" customHeight="1">
      <c r="A89" s="1">
        <v>26</v>
      </c>
      <c r="B89" s="10">
        <v>87</v>
      </c>
      <c r="C89" s="2">
        <v>24.2</v>
      </c>
      <c r="D89" s="10">
        <v>87</v>
      </c>
      <c r="E89" s="3">
        <f t="shared" si="9"/>
        <v>927.537279366066</v>
      </c>
      <c r="F89" s="3">
        <f t="shared" si="0"/>
        <v>-2.2872793660659454</v>
      </c>
      <c r="G89" s="4">
        <f t="shared" si="11"/>
        <v>9.238600212089077</v>
      </c>
      <c r="I89" s="16">
        <v>0.10914351851851851</v>
      </c>
      <c r="J89" s="13">
        <f t="shared" si="12"/>
        <v>157.16666666666666</v>
      </c>
      <c r="K89" s="5">
        <f t="shared" si="3"/>
        <v>157.16666666666666</v>
      </c>
      <c r="L89" s="1">
        <f t="shared" si="4"/>
        <v>10.773143361698116</v>
      </c>
      <c r="M89" s="6">
        <f t="shared" si="10"/>
        <v>5165.8308901583005</v>
      </c>
      <c r="N89" s="4">
        <f t="shared" si="5"/>
        <v>86.09718150263834</v>
      </c>
      <c r="O89" s="7">
        <f t="shared" si="6"/>
        <v>10.773143361698116</v>
      </c>
      <c r="P89" s="1">
        <f t="shared" si="7"/>
        <v>157</v>
      </c>
      <c r="Q89" s="6">
        <f t="shared" si="8"/>
        <v>9.999999999999432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devereux</dc:creator>
  <cp:keywords/>
  <dc:description/>
  <cp:lastModifiedBy>tim devereux</cp:lastModifiedBy>
  <dcterms:created xsi:type="dcterms:W3CDTF">2015-07-26T17:42:53Z</dcterms:created>
  <dcterms:modified xsi:type="dcterms:W3CDTF">2015-07-26T17:45:00Z</dcterms:modified>
  <cp:category/>
  <cp:version/>
  <cp:contentType/>
  <cp:contentStatus/>
  <cp:revision>1</cp:revision>
</cp:coreProperties>
</file>